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Sheet1!$A$3:$L$3</definedName>
  </definedNames>
  <calcPr calcId="145621" iterate="1"/>
</workbook>
</file>

<file path=xl/calcChain.xml><?xml version="1.0" encoding="utf-8"?>
<calcChain xmlns="http://schemas.openxmlformats.org/spreadsheetml/2006/main">
  <c r="M64" i="1" l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L78" i="1"/>
  <c r="L77" i="1"/>
  <c r="L76" i="1"/>
  <c r="L75" i="1"/>
  <c r="L74" i="1"/>
  <c r="L73" i="1"/>
  <c r="L72" i="1"/>
  <c r="L71" i="1"/>
  <c r="L70" i="1"/>
  <c r="L69" i="1"/>
  <c r="L68" i="1"/>
  <c r="L63" i="1" l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4" i="1"/>
  <c r="L40" i="1"/>
  <c r="L36" i="1"/>
  <c r="L22" i="1"/>
  <c r="L19" i="1"/>
  <c r="L34" i="1"/>
  <c r="L21" i="1"/>
  <c r="L9" i="1"/>
  <c r="L5" i="1"/>
  <c r="L37" i="1"/>
  <c r="L14" i="1"/>
  <c r="L41" i="1"/>
  <c r="L43" i="1"/>
  <c r="L11" i="1"/>
  <c r="L33" i="1"/>
  <c r="L6" i="1"/>
  <c r="L7" i="1"/>
  <c r="L42" i="1"/>
  <c r="L24" i="1"/>
  <c r="L29" i="1"/>
  <c r="L25" i="1"/>
  <c r="L4" i="1"/>
  <c r="L17" i="1"/>
  <c r="L18" i="1"/>
  <c r="L15" i="1"/>
  <c r="L23" i="1"/>
  <c r="L31" i="1"/>
  <c r="L35" i="1"/>
  <c r="L13" i="1"/>
  <c r="L20" i="1"/>
  <c r="L8" i="1"/>
  <c r="L27" i="1"/>
  <c r="L10" i="1"/>
  <c r="L30" i="1"/>
  <c r="L16" i="1"/>
  <c r="L26" i="1"/>
  <c r="L28" i="1"/>
  <c r="L39" i="1"/>
  <c r="L32" i="1"/>
  <c r="L12" i="1"/>
  <c r="L38" i="1"/>
  <c r="I44" i="1" l="1"/>
  <c r="H64" i="1"/>
  <c r="G64" i="1"/>
  <c r="G79" i="1" s="1"/>
  <c r="F64" i="1"/>
  <c r="F79" i="1" s="1"/>
  <c r="E64" i="1"/>
  <c r="E79" i="1" s="1"/>
  <c r="D64" i="1"/>
  <c r="K51" i="1"/>
  <c r="J51" i="1"/>
  <c r="I51" i="1"/>
  <c r="K52" i="1"/>
  <c r="J52" i="1"/>
  <c r="I52" i="1"/>
  <c r="K59" i="1"/>
  <c r="J59" i="1"/>
  <c r="I59" i="1"/>
  <c r="K60" i="1"/>
  <c r="J60" i="1"/>
  <c r="I60" i="1"/>
  <c r="K62" i="1"/>
  <c r="J62" i="1"/>
  <c r="I62" i="1"/>
  <c r="K48" i="1"/>
  <c r="J48" i="1"/>
  <c r="I48" i="1"/>
  <c r="K58" i="1"/>
  <c r="J58" i="1"/>
  <c r="I58" i="1"/>
  <c r="K63" i="1"/>
  <c r="J63" i="1"/>
  <c r="I63" i="1"/>
  <c r="K50" i="1"/>
  <c r="J50" i="1"/>
  <c r="I50" i="1"/>
  <c r="K54" i="1"/>
  <c r="J54" i="1"/>
  <c r="I54" i="1"/>
  <c r="K55" i="1"/>
  <c r="J55" i="1"/>
  <c r="I55" i="1"/>
  <c r="K49" i="1"/>
  <c r="J49" i="1"/>
  <c r="I49" i="1"/>
  <c r="K61" i="1"/>
  <c r="J61" i="1"/>
  <c r="I61" i="1"/>
  <c r="K57" i="1"/>
  <c r="J57" i="1"/>
  <c r="I57" i="1"/>
  <c r="K53" i="1"/>
  <c r="J53" i="1"/>
  <c r="I53" i="1"/>
  <c r="K56" i="1"/>
  <c r="J56" i="1"/>
  <c r="I56" i="1"/>
  <c r="I37" i="1"/>
  <c r="I42" i="1"/>
  <c r="I43" i="1"/>
  <c r="I36" i="1"/>
  <c r="I26" i="1"/>
  <c r="I15" i="1"/>
  <c r="I7" i="1"/>
  <c r="I30" i="1"/>
  <c r="I32" i="1"/>
  <c r="I28" i="1"/>
  <c r="I22" i="1"/>
  <c r="I6" i="1"/>
  <c r="I13" i="1"/>
  <c r="I40" i="1"/>
  <c r="I39" i="1"/>
  <c r="I34" i="1"/>
  <c r="I33" i="1"/>
  <c r="I24" i="1"/>
  <c r="I23" i="1"/>
  <c r="I20" i="1"/>
  <c r="I9" i="1"/>
  <c r="I41" i="1"/>
  <c r="I25" i="1"/>
  <c r="I21" i="1"/>
  <c r="I19" i="1"/>
  <c r="I16" i="1"/>
  <c r="I12" i="1"/>
  <c r="I4" i="1"/>
  <c r="I31" i="1"/>
  <c r="I5" i="1"/>
  <c r="I8" i="1"/>
  <c r="I29" i="1"/>
  <c r="I35" i="1"/>
  <c r="I27" i="1"/>
  <c r="I17" i="1"/>
  <c r="I11" i="1"/>
  <c r="I10" i="1"/>
  <c r="I14" i="1"/>
  <c r="I18" i="1"/>
  <c r="I38" i="1"/>
  <c r="D79" i="1" l="1"/>
  <c r="N64" i="1"/>
  <c r="H79" i="1"/>
  <c r="L79" i="1" s="1"/>
  <c r="L64" i="1"/>
  <c r="J79" i="1"/>
  <c r="I79" i="1"/>
  <c r="K79" i="1"/>
  <c r="I64" i="1"/>
  <c r="K64" i="1"/>
  <c r="J64" i="1"/>
  <c r="K44" i="1"/>
  <c r="K27" i="1"/>
  <c r="K9" i="1"/>
  <c r="K40" i="1"/>
  <c r="K36" i="1"/>
  <c r="K33" i="1"/>
  <c r="K22" i="1"/>
  <c r="K10" i="1"/>
  <c r="K39" i="1"/>
  <c r="K24" i="1"/>
  <c r="K30" i="1"/>
  <c r="K14" i="1"/>
  <c r="K38" i="1"/>
  <c r="K37" i="1"/>
  <c r="K29" i="1"/>
  <c r="K26" i="1"/>
  <c r="K21" i="1"/>
  <c r="K4" i="1"/>
  <c r="K41" i="1"/>
  <c r="K31" i="1"/>
  <c r="K19" i="1"/>
  <c r="K7" i="1"/>
  <c r="K23" i="1"/>
  <c r="K34" i="1"/>
  <c r="K18" i="1"/>
  <c r="K16" i="1"/>
  <c r="K20" i="1"/>
  <c r="K17" i="1"/>
  <c r="K6" i="1"/>
  <c r="K35" i="1"/>
  <c r="K5" i="1"/>
  <c r="K42" i="1"/>
  <c r="K13" i="1"/>
  <c r="K12" i="1"/>
  <c r="K43" i="1"/>
  <c r="K28" i="1"/>
  <c r="K25" i="1"/>
  <c r="K15" i="1"/>
  <c r="K32" i="1"/>
  <c r="K11" i="1"/>
  <c r="K8" i="1"/>
  <c r="J44" i="1"/>
  <c r="J37" i="1"/>
  <c r="J43" i="1"/>
  <c r="J42" i="1"/>
  <c r="J36" i="1"/>
  <c r="J26" i="1"/>
  <c r="J15" i="1"/>
  <c r="J7" i="1"/>
  <c r="J30" i="1"/>
  <c r="J32" i="1"/>
  <c r="J13" i="1"/>
  <c r="J28" i="1"/>
  <c r="J6" i="1"/>
  <c r="J22" i="1"/>
  <c r="J34" i="1"/>
  <c r="J40" i="1"/>
  <c r="J39" i="1"/>
  <c r="J9" i="1"/>
  <c r="J20" i="1"/>
  <c r="J24" i="1"/>
  <c r="J23" i="1"/>
  <c r="J33" i="1"/>
  <c r="J12" i="1"/>
  <c r="J16" i="1"/>
  <c r="J19" i="1"/>
  <c r="J41" i="1"/>
  <c r="J21" i="1"/>
  <c r="J25" i="1"/>
  <c r="J4" i="1"/>
  <c r="J31" i="1"/>
  <c r="J5" i="1"/>
  <c r="J8" i="1"/>
  <c r="J29" i="1"/>
  <c r="J35" i="1"/>
  <c r="J17" i="1"/>
  <c r="J10" i="1"/>
  <c r="J11" i="1"/>
  <c r="J27" i="1"/>
  <c r="J38" i="1"/>
  <c r="J18" i="1"/>
  <c r="J14" i="1"/>
</calcChain>
</file>

<file path=xl/sharedStrings.xml><?xml version="1.0" encoding="utf-8"?>
<sst xmlns="http://schemas.openxmlformats.org/spreadsheetml/2006/main" count="168" uniqueCount="99">
  <si>
    <t>이전기관명</t>
  </si>
  <si>
    <t>이전일</t>
  </si>
  <si>
    <t>국립과학수사연구원</t>
  </si>
  <si>
    <t>강원</t>
  </si>
  <si>
    <t>대한적십자사</t>
  </si>
  <si>
    <t>한국보훈복지의료공단</t>
  </si>
  <si>
    <t>국방기술품질원</t>
  </si>
  <si>
    <t>경남</t>
  </si>
  <si>
    <t>중소기업진흥공단</t>
  </si>
  <si>
    <t>중앙관세분석소</t>
  </si>
  <si>
    <t>한국남동발전주식회사</t>
  </si>
  <si>
    <t>교통안전공단</t>
  </si>
  <si>
    <t>경북</t>
  </si>
  <si>
    <t>국립농산물품질관리원</t>
  </si>
  <si>
    <t>국립종자원</t>
  </si>
  <si>
    <t>우정사업조달사무소</t>
  </si>
  <si>
    <t>조달품질원</t>
  </si>
  <si>
    <t>국립전파연구원</t>
  </si>
  <si>
    <t>광주전남</t>
  </si>
  <si>
    <t>우정사업정보센터</t>
  </si>
  <si>
    <t>한국방송통신전파진흥원</t>
  </si>
  <si>
    <t>한국콘텐츠진흥원</t>
  </si>
  <si>
    <t>중앙신체검사소</t>
  </si>
  <si>
    <t>대구</t>
  </si>
  <si>
    <t>한국감정원</t>
  </si>
  <si>
    <t>한국교육학술정보원</t>
  </si>
  <si>
    <t>한국사학진흥재단</t>
  </si>
  <si>
    <t>한국산업단지공단</t>
  </si>
  <si>
    <t>게임물관리위원회</t>
  </si>
  <si>
    <t>부산</t>
  </si>
  <si>
    <t>국립해양조사원</t>
  </si>
  <si>
    <t>영상물등급위원회</t>
  </si>
  <si>
    <t>울산</t>
  </si>
  <si>
    <t>근로복지공단</t>
  </si>
  <si>
    <t>한국동서발전</t>
  </si>
  <si>
    <t>한국산업인력공단</t>
  </si>
  <si>
    <t>농촌진흥청</t>
  </si>
  <si>
    <t>전북</t>
  </si>
  <si>
    <t>대한지적공사</t>
  </si>
  <si>
    <t>지방행정연수원</t>
  </si>
  <si>
    <t>한국전기안전공사</t>
  </si>
  <si>
    <t>국립기상연구소</t>
  </si>
  <si>
    <t>제주</t>
  </si>
  <si>
    <t>국토교통인재개발원</t>
  </si>
  <si>
    <t>충북</t>
  </si>
  <si>
    <t>강원</t>
    <phoneticPr fontId="3" type="noConversion"/>
  </si>
  <si>
    <t>경남</t>
    <phoneticPr fontId="3" type="noConversion"/>
  </si>
  <si>
    <t>경북</t>
    <phoneticPr fontId="3" type="noConversion"/>
  </si>
  <si>
    <t>광주전남</t>
    <phoneticPr fontId="3" type="noConversion"/>
  </si>
  <si>
    <t>대구</t>
    <phoneticPr fontId="3" type="noConversion"/>
  </si>
  <si>
    <t>부산</t>
    <phoneticPr fontId="3" type="noConversion"/>
  </si>
  <si>
    <t>울산</t>
    <phoneticPr fontId="3" type="noConversion"/>
  </si>
  <si>
    <t>전북</t>
    <phoneticPr fontId="3" type="noConversion"/>
  </si>
  <si>
    <t>제주</t>
    <phoneticPr fontId="3" type="noConversion"/>
  </si>
  <si>
    <t>충북</t>
    <phoneticPr fontId="3" type="noConversion"/>
  </si>
  <si>
    <t>정보통신정책연구원</t>
    <phoneticPr fontId="3" type="noConversion"/>
  </si>
  <si>
    <t>출퇴근비율</t>
    <phoneticPr fontId="3" type="noConversion"/>
  </si>
  <si>
    <t>이전지역</t>
    <phoneticPr fontId="3" type="noConversion"/>
  </si>
  <si>
    <t>국무조정실</t>
  </si>
  <si>
    <t>국무총리비서실</t>
  </si>
  <si>
    <t>기획재정부</t>
  </si>
  <si>
    <t>농림축산식품부</t>
  </si>
  <si>
    <t>환경부</t>
  </si>
  <si>
    <t>국토교통부</t>
  </si>
  <si>
    <t>해양수산부</t>
  </si>
  <si>
    <t>공정거래위원회</t>
  </si>
  <si>
    <t>행정중심복합도시건설청</t>
  </si>
  <si>
    <t>안전행정부</t>
  </si>
  <si>
    <t>교육부</t>
  </si>
  <si>
    <t>문화체육관광부</t>
  </si>
  <si>
    <t>산업통상자원부</t>
  </si>
  <si>
    <t>보건복지부</t>
  </si>
  <si>
    <t>고용노동부</t>
  </si>
  <si>
    <t>국가보훈처</t>
  </si>
  <si>
    <t>세종</t>
    <phoneticPr fontId="3" type="noConversion"/>
  </si>
  <si>
    <t>합계</t>
    <phoneticPr fontId="3" type="noConversion"/>
  </si>
  <si>
    <t>세종</t>
    <phoneticPr fontId="3" type="noConversion"/>
  </si>
  <si>
    <t>총계</t>
    <phoneticPr fontId="3" type="noConversion"/>
  </si>
  <si>
    <t>나홀로비율</t>
    <phoneticPr fontId="3" type="noConversion"/>
  </si>
  <si>
    <t>국가기술표준원</t>
    <phoneticPr fontId="3" type="noConversion"/>
  </si>
  <si>
    <t>한국가스안전공사</t>
    <phoneticPr fontId="3" type="noConversion"/>
  </si>
  <si>
    <t>대한법률구조공단</t>
    <phoneticPr fontId="3" type="noConversion"/>
  </si>
  <si>
    <t>농식품공무원교육원</t>
    <phoneticPr fontId="3" type="noConversion"/>
  </si>
  <si>
    <t>한국문화예술위원회</t>
    <phoneticPr fontId="3" type="noConversion"/>
  </si>
  <si>
    <t>고용노동부고객상담센터</t>
    <phoneticPr fontId="3" type="noConversion"/>
  </si>
  <si>
    <t>합계</t>
    <phoneticPr fontId="3" type="noConversion"/>
  </si>
  <si>
    <t>출퇴근</t>
    <phoneticPr fontId="3" type="noConversion"/>
  </si>
  <si>
    <t>향후 
가족
동반
이주</t>
    <phoneticPr fontId="3" type="noConversion"/>
  </si>
  <si>
    <t>단신
이주</t>
    <phoneticPr fontId="3" type="noConversion"/>
  </si>
  <si>
    <t>이주
인원</t>
    <phoneticPr fontId="3" type="noConversion"/>
  </si>
  <si>
    <t>가족
동반</t>
    <phoneticPr fontId="3" type="noConversion"/>
  </si>
  <si>
    <t>가족
동반
비율</t>
    <phoneticPr fontId="3" type="noConversion"/>
  </si>
  <si>
    <t>향후
동반
비율</t>
    <phoneticPr fontId="3" type="noConversion"/>
  </si>
  <si>
    <t>주말
부부</t>
    <phoneticPr fontId="3" type="noConversion"/>
  </si>
  <si>
    <t>주말
부부
비율</t>
    <phoneticPr fontId="3" type="noConversion"/>
  </si>
  <si>
    <t>혁신도시 공공기관</t>
    <phoneticPr fontId="3" type="noConversion"/>
  </si>
  <si>
    <t>행정중심복합도시 행정기관</t>
    <phoneticPr fontId="3" type="noConversion"/>
  </si>
  <si>
    <t>지역별 분류</t>
    <phoneticPr fontId="3" type="noConversion"/>
  </si>
  <si>
    <t>지방이전 공공기관 및 세종시 행정기관의 이주 형태 ('14.7월 현재)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</si>
</sst>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%"/>
    <numFmt numFmtId="177" formatCode="yy/mm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</cellStyleXfs>
  <cellXfs count="56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177" fontId="2" fillId="0" borderId="1" xfId="0" applyNumberFormat="1" applyFont="1" applyBorder="1" applyAlignment="1">
      <alignment horizontal="center" vertical="center" wrapText="1"/>
    </xf>
    <xf numFmtId="176" fontId="2" fillId="0" borderId="1" xfId="1" applyNumberFormat="1" applyFont="1" applyBorder="1" applyAlignment="1">
      <alignment horizontal="center" vertical="center" wrapText="1"/>
    </xf>
    <xf numFmtId="176" fontId="6" fillId="0" borderId="1" xfId="1" applyNumberFormat="1" applyFont="1" applyBorder="1">
      <alignment vertical="center"/>
    </xf>
    <xf numFmtId="177" fontId="2" fillId="0" borderId="2" xfId="0" applyNumberFormat="1" applyFont="1" applyBorder="1" applyAlignment="1">
      <alignment horizontal="center" vertical="center" wrapText="1"/>
    </xf>
    <xf numFmtId="176" fontId="2" fillId="0" borderId="2" xfId="1" applyNumberFormat="1" applyFont="1" applyBorder="1" applyAlignment="1">
      <alignment horizontal="center" vertical="center" wrapText="1"/>
    </xf>
    <xf numFmtId="176" fontId="6" fillId="0" borderId="2" xfId="1" applyNumberFormat="1" applyFont="1" applyBorder="1">
      <alignment vertical="center"/>
    </xf>
    <xf numFmtId="3" fontId="5" fillId="0" borderId="3" xfId="0" applyNumberFormat="1" applyFont="1" applyBorder="1" applyAlignment="1">
      <alignment horizontal="center" vertical="center" wrapText="1"/>
    </xf>
    <xf numFmtId="176" fontId="5" fillId="0" borderId="3" xfId="1" applyNumberFormat="1" applyFont="1" applyBorder="1" applyAlignment="1">
      <alignment horizontal="center" vertical="center" wrapText="1"/>
    </xf>
    <xf numFmtId="176" fontId="8" fillId="0" borderId="3" xfId="1" applyNumberFormat="1" applyFont="1" applyBorder="1">
      <alignment vertical="center"/>
    </xf>
    <xf numFmtId="0" fontId="6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3" fontId="5" fillId="0" borderId="0" xfId="0" applyNumberFormat="1" applyFont="1" applyBorder="1" applyAlignment="1">
      <alignment horizontal="center" vertical="center" wrapText="1"/>
    </xf>
    <xf numFmtId="176" fontId="5" fillId="0" borderId="0" xfId="1" applyNumberFormat="1" applyFont="1" applyBorder="1" applyAlignment="1">
      <alignment horizontal="center" vertical="center" wrapText="1"/>
    </xf>
    <xf numFmtId="176" fontId="8" fillId="0" borderId="0" xfId="1" applyNumberFormat="1" applyFont="1" applyBorder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>
      <alignment vertical="center"/>
    </xf>
    <xf numFmtId="176" fontId="6" fillId="0" borderId="2" xfId="1" applyNumberFormat="1" applyFont="1" applyBorder="1" applyAlignment="1">
      <alignment vertical="center"/>
    </xf>
    <xf numFmtId="0" fontId="9" fillId="0" borderId="1" xfId="3" applyFont="1" applyBorder="1" applyAlignment="1">
      <alignment horizontal="center" vertical="top" wrapText="1"/>
    </xf>
    <xf numFmtId="41" fontId="9" fillId="0" borderId="1" xfId="2" applyFont="1" applyBorder="1" applyAlignment="1">
      <alignment horizontal="right" vertical="top"/>
    </xf>
    <xf numFmtId="41" fontId="6" fillId="0" borderId="1" xfId="2" applyFont="1" applyBorder="1">
      <alignment vertical="center"/>
    </xf>
    <xf numFmtId="0" fontId="9" fillId="0" borderId="2" xfId="3" applyFont="1" applyBorder="1" applyAlignment="1">
      <alignment horizontal="center" vertical="top" wrapText="1"/>
    </xf>
    <xf numFmtId="41" fontId="9" fillId="0" borderId="2" xfId="2" applyFont="1" applyBorder="1" applyAlignment="1">
      <alignment horizontal="right" vertical="center"/>
    </xf>
    <xf numFmtId="41" fontId="6" fillId="0" borderId="2" xfId="2" applyFont="1" applyBorder="1" applyAlignment="1">
      <alignment vertical="center"/>
    </xf>
    <xf numFmtId="0" fontId="10" fillId="0" borderId="3" xfId="3" applyFont="1" applyFill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>
      <alignment vertical="center"/>
    </xf>
    <xf numFmtId="41" fontId="8" fillId="0" borderId="3" xfId="0" applyNumberFormat="1" applyFont="1" applyBorder="1">
      <alignment vertical="center"/>
    </xf>
    <xf numFmtId="176" fontId="5" fillId="0" borderId="1" xfId="1" applyNumberFormat="1" applyFont="1" applyBorder="1" applyAlignment="1">
      <alignment horizontal="center" vertical="center" wrapText="1"/>
    </xf>
    <xf numFmtId="0" fontId="10" fillId="0" borderId="0" xfId="3" applyFont="1" applyFill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41" fontId="8" fillId="0" borderId="0" xfId="0" applyNumberFormat="1" applyFont="1" applyBorder="1">
      <alignment vertical="center"/>
    </xf>
    <xf numFmtId="41" fontId="6" fillId="0" borderId="0" xfId="0" applyNumberFormat="1" applyFont="1">
      <alignment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>
      <alignment vertical="center"/>
    </xf>
    <xf numFmtId="0" fontId="6" fillId="0" borderId="2" xfId="0" applyFont="1" applyBorder="1" applyAlignment="1">
      <alignment horizontal="center" vertical="center" wrapText="1"/>
    </xf>
    <xf numFmtId="41" fontId="6" fillId="0" borderId="2" xfId="2" applyFont="1" applyBorder="1">
      <alignment vertical="center"/>
    </xf>
    <xf numFmtId="0" fontId="8" fillId="0" borderId="3" xfId="0" applyFont="1" applyBorder="1" applyAlignment="1">
      <alignment horizontal="center" vertical="center" wrapText="1"/>
    </xf>
  </cellXfs>
  <cellStyles count="4">
    <cellStyle name="백분율" xfId="1" builtinId="5"/>
    <cellStyle name="쉼표 [0]" xfId="2" builtinId="6"/>
    <cellStyle name="표준" xfId="0" builtinId="0"/>
    <cellStyle name="표준_기관별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1"/>
  <sheetViews>
    <sheetView tabSelected="1" workbookViewId="0">
      <pane ySplit="3" topLeftCell="A4" activePane="bottomLeft" state="frozen"/>
      <selection pane="bottomLeft" activeCell="R4" sqref="R4"/>
    </sheetView>
  </sheetViews>
  <sheetFormatPr defaultRowHeight="13.5" x14ac:dyDescent="0.3"/>
  <cols>
    <col min="1" max="1" width="21.875" style="21" customWidth="1"/>
    <col min="2" max="2" width="7.875" style="10" customWidth="1"/>
    <col min="3" max="3" width="5.375" style="9" customWidth="1"/>
    <col min="4" max="4" width="7.875" style="9" customWidth="1"/>
    <col min="5" max="5" width="6.5" style="9" customWidth="1"/>
    <col min="6" max="6" width="6.25" style="9" customWidth="1"/>
    <col min="7" max="7" width="6.625" style="9" customWidth="1"/>
    <col min="8" max="8" width="6.375" style="9" customWidth="1"/>
    <col min="9" max="12" width="5.875" style="9" customWidth="1"/>
    <col min="13" max="13" width="5.25" style="9" customWidth="1"/>
    <col min="14" max="14" width="5.625" style="9" customWidth="1"/>
    <col min="15" max="16384" width="9" style="9"/>
  </cols>
  <sheetData>
    <row r="1" spans="1:12" ht="16.5" customHeight="1" x14ac:dyDescent="0.3">
      <c r="A1" s="29" t="s">
        <v>98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0.25" x14ac:dyDescent="0.3">
      <c r="A2" s="27" t="s">
        <v>95</v>
      </c>
      <c r="D2" s="11"/>
    </row>
    <row r="3" spans="1:12" ht="54" x14ac:dyDescent="0.3">
      <c r="A3" s="8" t="s">
        <v>0</v>
      </c>
      <c r="B3" s="8" t="s">
        <v>57</v>
      </c>
      <c r="C3" s="8" t="s">
        <v>1</v>
      </c>
      <c r="D3" s="8" t="s">
        <v>89</v>
      </c>
      <c r="E3" s="8" t="s">
        <v>90</v>
      </c>
      <c r="F3" s="8" t="s">
        <v>88</v>
      </c>
      <c r="G3" s="8" t="s">
        <v>86</v>
      </c>
      <c r="H3" s="8" t="s">
        <v>87</v>
      </c>
      <c r="I3" s="8" t="s">
        <v>91</v>
      </c>
      <c r="J3" s="8" t="s">
        <v>78</v>
      </c>
      <c r="K3" s="8" t="s">
        <v>56</v>
      </c>
      <c r="L3" s="8" t="s">
        <v>92</v>
      </c>
    </row>
    <row r="4" spans="1:12" x14ac:dyDescent="0.3">
      <c r="A4" s="2" t="s">
        <v>16</v>
      </c>
      <c r="B4" s="2" t="s">
        <v>12</v>
      </c>
      <c r="C4" s="12">
        <v>41609</v>
      </c>
      <c r="D4" s="2">
        <v>61</v>
      </c>
      <c r="E4" s="2">
        <v>1</v>
      </c>
      <c r="F4" s="2">
        <v>60</v>
      </c>
      <c r="G4" s="2">
        <v>0</v>
      </c>
      <c r="H4" s="2">
        <v>2</v>
      </c>
      <c r="I4" s="13">
        <f>E4/D4</f>
        <v>1.6393442622950821E-2</v>
      </c>
      <c r="J4" s="14">
        <f>F4/D4</f>
        <v>0.98360655737704916</v>
      </c>
      <c r="K4" s="14">
        <f>G4/D4</f>
        <v>0</v>
      </c>
      <c r="L4" s="13">
        <f>H4/(F4+G4)</f>
        <v>3.3333333333333333E-2</v>
      </c>
    </row>
    <row r="5" spans="1:12" x14ac:dyDescent="0.3">
      <c r="A5" s="2" t="s">
        <v>81</v>
      </c>
      <c r="B5" s="2" t="s">
        <v>12</v>
      </c>
      <c r="C5" s="12">
        <v>41730</v>
      </c>
      <c r="D5" s="2">
        <v>70</v>
      </c>
      <c r="E5" s="2">
        <v>4</v>
      </c>
      <c r="F5" s="2">
        <v>64</v>
      </c>
      <c r="G5" s="2">
        <v>2</v>
      </c>
      <c r="H5" s="2">
        <v>0</v>
      </c>
      <c r="I5" s="13">
        <f>E5/D5</f>
        <v>5.7142857142857141E-2</v>
      </c>
      <c r="J5" s="14">
        <f>F5/D5</f>
        <v>0.91428571428571426</v>
      </c>
      <c r="K5" s="14">
        <f>G5/D5</f>
        <v>2.8571428571428571E-2</v>
      </c>
      <c r="L5" s="13">
        <f>H5/(F5+G5)</f>
        <v>0</v>
      </c>
    </row>
    <row r="6" spans="1:12" x14ac:dyDescent="0.3">
      <c r="A6" s="2" t="s">
        <v>33</v>
      </c>
      <c r="B6" s="2" t="s">
        <v>32</v>
      </c>
      <c r="C6" s="12">
        <v>41699</v>
      </c>
      <c r="D6" s="2">
        <v>451</v>
      </c>
      <c r="E6" s="2">
        <v>39</v>
      </c>
      <c r="F6" s="2">
        <v>412</v>
      </c>
      <c r="G6" s="2">
        <v>0</v>
      </c>
      <c r="H6" s="2">
        <v>9</v>
      </c>
      <c r="I6" s="13">
        <f>E6/D6</f>
        <v>8.6474501108647447E-2</v>
      </c>
      <c r="J6" s="14">
        <f>F6/D6</f>
        <v>0.91352549889135259</v>
      </c>
      <c r="K6" s="14">
        <f>G6/D6</f>
        <v>0</v>
      </c>
      <c r="L6" s="13">
        <f>H6/(F6+G6)</f>
        <v>2.1844660194174758E-2</v>
      </c>
    </row>
    <row r="7" spans="1:12" x14ac:dyDescent="0.3">
      <c r="A7" s="2" t="s">
        <v>39</v>
      </c>
      <c r="B7" s="2" t="s">
        <v>37</v>
      </c>
      <c r="C7" s="12">
        <v>41456</v>
      </c>
      <c r="D7" s="2">
        <v>96</v>
      </c>
      <c r="E7" s="2">
        <v>10</v>
      </c>
      <c r="F7" s="2">
        <v>86</v>
      </c>
      <c r="G7" s="2">
        <v>0</v>
      </c>
      <c r="H7" s="2">
        <v>2</v>
      </c>
      <c r="I7" s="13">
        <f>E7/D7</f>
        <v>0.10416666666666667</v>
      </c>
      <c r="J7" s="14">
        <f>F7/D7</f>
        <v>0.89583333333333337</v>
      </c>
      <c r="K7" s="14">
        <f>G7/D7</f>
        <v>0</v>
      </c>
      <c r="L7" s="13">
        <f>H7/(F7+G7)</f>
        <v>2.3255813953488372E-2</v>
      </c>
    </row>
    <row r="8" spans="1:12" x14ac:dyDescent="0.3">
      <c r="A8" s="2" t="s">
        <v>14</v>
      </c>
      <c r="B8" s="2" t="s">
        <v>12</v>
      </c>
      <c r="C8" s="12">
        <v>41821</v>
      </c>
      <c r="D8" s="2">
        <v>71</v>
      </c>
      <c r="E8" s="2">
        <v>4</v>
      </c>
      <c r="F8" s="2">
        <v>62</v>
      </c>
      <c r="G8" s="2">
        <v>5</v>
      </c>
      <c r="H8" s="2">
        <v>5</v>
      </c>
      <c r="I8" s="13">
        <f>E8/D8</f>
        <v>5.6338028169014086E-2</v>
      </c>
      <c r="J8" s="14">
        <f>F8/D8</f>
        <v>0.87323943661971826</v>
      </c>
      <c r="K8" s="14">
        <f>G8/D8</f>
        <v>7.0422535211267609E-2</v>
      </c>
      <c r="L8" s="13">
        <f>H8/(F8+G8)</f>
        <v>7.4626865671641784E-2</v>
      </c>
    </row>
    <row r="9" spans="1:12" x14ac:dyDescent="0.3">
      <c r="A9" s="2" t="s">
        <v>27</v>
      </c>
      <c r="B9" s="2" t="s">
        <v>23</v>
      </c>
      <c r="C9" s="12">
        <v>41640</v>
      </c>
      <c r="D9" s="2">
        <v>158</v>
      </c>
      <c r="E9" s="2">
        <v>22</v>
      </c>
      <c r="F9" s="2">
        <v>136</v>
      </c>
      <c r="G9" s="2">
        <v>0</v>
      </c>
      <c r="H9" s="2">
        <v>0</v>
      </c>
      <c r="I9" s="13">
        <f>E9/D9</f>
        <v>0.13924050632911392</v>
      </c>
      <c r="J9" s="14">
        <f>F9/D9</f>
        <v>0.86075949367088611</v>
      </c>
      <c r="K9" s="14">
        <f>G9/D9</f>
        <v>0</v>
      </c>
      <c r="L9" s="13">
        <f>H9/(F9+G9)</f>
        <v>0</v>
      </c>
    </row>
    <row r="10" spans="1:12" x14ac:dyDescent="0.3">
      <c r="A10" s="2" t="s">
        <v>9</v>
      </c>
      <c r="B10" s="2" t="s">
        <v>7</v>
      </c>
      <c r="C10" s="12">
        <v>41275</v>
      </c>
      <c r="D10" s="2">
        <v>27</v>
      </c>
      <c r="E10" s="2">
        <v>4</v>
      </c>
      <c r="F10" s="2">
        <v>23</v>
      </c>
      <c r="G10" s="2">
        <v>0</v>
      </c>
      <c r="H10" s="2">
        <v>2</v>
      </c>
      <c r="I10" s="13">
        <f>E10/D10</f>
        <v>0.14814814814814814</v>
      </c>
      <c r="J10" s="14">
        <f>F10/D10</f>
        <v>0.85185185185185186</v>
      </c>
      <c r="K10" s="14">
        <f>G10/D10</f>
        <v>0</v>
      </c>
      <c r="L10" s="13">
        <f>H10/(F10+G10)</f>
        <v>8.6956521739130432E-2</v>
      </c>
    </row>
    <row r="11" spans="1:12" x14ac:dyDescent="0.3">
      <c r="A11" s="2" t="s">
        <v>8</v>
      </c>
      <c r="B11" s="2" t="s">
        <v>7</v>
      </c>
      <c r="C11" s="12">
        <v>41821</v>
      </c>
      <c r="D11" s="2">
        <v>264</v>
      </c>
      <c r="E11" s="2">
        <v>40</v>
      </c>
      <c r="F11" s="2">
        <v>224</v>
      </c>
      <c r="G11" s="2">
        <v>0</v>
      </c>
      <c r="H11" s="2">
        <v>3</v>
      </c>
      <c r="I11" s="13">
        <f>E11/D11</f>
        <v>0.15151515151515152</v>
      </c>
      <c r="J11" s="14">
        <f>F11/D11</f>
        <v>0.84848484848484851</v>
      </c>
      <c r="K11" s="14">
        <f>G11/D11</f>
        <v>0</v>
      </c>
      <c r="L11" s="13">
        <f>H11/(F11+G11)</f>
        <v>1.3392857142857142E-2</v>
      </c>
    </row>
    <row r="12" spans="1:12" x14ac:dyDescent="0.3">
      <c r="A12" s="2" t="s">
        <v>21</v>
      </c>
      <c r="B12" s="2" t="s">
        <v>18</v>
      </c>
      <c r="C12" s="12">
        <v>41760</v>
      </c>
      <c r="D12" s="2">
        <v>61</v>
      </c>
      <c r="E12" s="2">
        <v>10</v>
      </c>
      <c r="F12" s="2">
        <v>51</v>
      </c>
      <c r="G12" s="2">
        <v>0</v>
      </c>
      <c r="H12" s="2">
        <v>13</v>
      </c>
      <c r="I12" s="13">
        <f>E12/D12</f>
        <v>0.16393442622950818</v>
      </c>
      <c r="J12" s="14">
        <f>F12/D12</f>
        <v>0.83606557377049184</v>
      </c>
      <c r="K12" s="14">
        <f>G12/D12</f>
        <v>0</v>
      </c>
      <c r="L12" s="13">
        <f>H12/(F12+G12)</f>
        <v>0.25490196078431371</v>
      </c>
    </row>
    <row r="13" spans="1:12" x14ac:dyDescent="0.3">
      <c r="A13" s="2" t="s">
        <v>35</v>
      </c>
      <c r="B13" s="2" t="s">
        <v>32</v>
      </c>
      <c r="C13" s="12">
        <v>41760</v>
      </c>
      <c r="D13" s="2">
        <v>429</v>
      </c>
      <c r="E13" s="2">
        <v>70</v>
      </c>
      <c r="F13" s="2">
        <v>358</v>
      </c>
      <c r="G13" s="2">
        <v>1</v>
      </c>
      <c r="H13" s="2">
        <v>22</v>
      </c>
      <c r="I13" s="13">
        <f>E13/D13</f>
        <v>0.16317016317016317</v>
      </c>
      <c r="J13" s="14">
        <f>F13/D13</f>
        <v>0.83449883449883455</v>
      </c>
      <c r="K13" s="14">
        <f>G13/D13</f>
        <v>2.331002331002331E-3</v>
      </c>
      <c r="L13" s="13">
        <f>H13/(F13+G13)</f>
        <v>6.1281337047353758E-2</v>
      </c>
    </row>
    <row r="14" spans="1:12" x14ac:dyDescent="0.3">
      <c r="A14" s="2" t="s">
        <v>2</v>
      </c>
      <c r="B14" s="2" t="s">
        <v>3</v>
      </c>
      <c r="C14" s="12">
        <v>41579</v>
      </c>
      <c r="D14" s="2">
        <v>205</v>
      </c>
      <c r="E14" s="2">
        <v>28</v>
      </c>
      <c r="F14" s="2">
        <v>169</v>
      </c>
      <c r="G14" s="2">
        <v>8</v>
      </c>
      <c r="H14" s="2">
        <v>2</v>
      </c>
      <c r="I14" s="13">
        <f>E14/D14</f>
        <v>0.13658536585365855</v>
      </c>
      <c r="J14" s="14">
        <f>F14/D14</f>
        <v>0.82439024390243898</v>
      </c>
      <c r="K14" s="14">
        <f>G14/D14</f>
        <v>3.9024390243902439E-2</v>
      </c>
      <c r="L14" s="13">
        <f>H14/(F14+G14)</f>
        <v>1.1299435028248588E-2</v>
      </c>
    </row>
    <row r="15" spans="1:12" x14ac:dyDescent="0.3">
      <c r="A15" s="2" t="s">
        <v>40</v>
      </c>
      <c r="B15" s="2" t="s">
        <v>37</v>
      </c>
      <c r="C15" s="12">
        <v>41791</v>
      </c>
      <c r="D15" s="2">
        <v>299</v>
      </c>
      <c r="E15" s="2">
        <v>56</v>
      </c>
      <c r="F15" s="2">
        <v>243</v>
      </c>
      <c r="G15" s="2">
        <v>0</v>
      </c>
      <c r="H15" s="2">
        <v>12</v>
      </c>
      <c r="I15" s="13">
        <f>E15/D15</f>
        <v>0.18729096989966554</v>
      </c>
      <c r="J15" s="14">
        <f>F15/D15</f>
        <v>0.81270903010033446</v>
      </c>
      <c r="K15" s="14">
        <f>G15/D15</f>
        <v>0</v>
      </c>
      <c r="L15" s="13">
        <f>H15/(F15+G15)</f>
        <v>4.9382716049382713E-2</v>
      </c>
    </row>
    <row r="16" spans="1:12" x14ac:dyDescent="0.3">
      <c r="A16" s="2" t="s">
        <v>20</v>
      </c>
      <c r="B16" s="2" t="s">
        <v>18</v>
      </c>
      <c r="C16" s="12">
        <v>41671</v>
      </c>
      <c r="D16" s="2">
        <v>143</v>
      </c>
      <c r="E16" s="2">
        <v>30</v>
      </c>
      <c r="F16" s="2">
        <v>113</v>
      </c>
      <c r="G16" s="2">
        <v>0</v>
      </c>
      <c r="H16" s="2">
        <v>15</v>
      </c>
      <c r="I16" s="13">
        <f>E16/D16</f>
        <v>0.20979020979020979</v>
      </c>
      <c r="J16" s="14">
        <f>F16/D16</f>
        <v>0.79020979020979021</v>
      </c>
      <c r="K16" s="14">
        <f>G16/D16</f>
        <v>0</v>
      </c>
      <c r="L16" s="13">
        <f>H16/(F16+G16)</f>
        <v>0.13274336283185842</v>
      </c>
    </row>
    <row r="17" spans="1:12" x14ac:dyDescent="0.3">
      <c r="A17" s="2" t="s">
        <v>10</v>
      </c>
      <c r="B17" s="2" t="s">
        <v>7</v>
      </c>
      <c r="C17" s="12">
        <v>41699</v>
      </c>
      <c r="D17" s="2">
        <v>282</v>
      </c>
      <c r="E17" s="2">
        <v>62</v>
      </c>
      <c r="F17" s="2">
        <v>220</v>
      </c>
      <c r="G17" s="2">
        <v>0</v>
      </c>
      <c r="H17" s="2">
        <v>10</v>
      </c>
      <c r="I17" s="13">
        <f>E17/D17</f>
        <v>0.21985815602836881</v>
      </c>
      <c r="J17" s="14">
        <f>F17/D17</f>
        <v>0.78014184397163122</v>
      </c>
      <c r="K17" s="14">
        <f>G17/D17</f>
        <v>0</v>
      </c>
      <c r="L17" s="13">
        <f>H17/(F17+G17)</f>
        <v>4.5454545454545456E-2</v>
      </c>
    </row>
    <row r="18" spans="1:12" x14ac:dyDescent="0.3">
      <c r="A18" s="2" t="s">
        <v>4</v>
      </c>
      <c r="B18" s="2" t="s">
        <v>3</v>
      </c>
      <c r="C18" s="12">
        <v>41760</v>
      </c>
      <c r="D18" s="2">
        <v>126</v>
      </c>
      <c r="E18" s="2">
        <v>9</v>
      </c>
      <c r="F18" s="2">
        <v>98</v>
      </c>
      <c r="G18" s="2">
        <v>19</v>
      </c>
      <c r="H18" s="2">
        <v>5</v>
      </c>
      <c r="I18" s="13">
        <f>E18/D18</f>
        <v>7.1428571428571425E-2</v>
      </c>
      <c r="J18" s="14">
        <f>F18/D18</f>
        <v>0.77777777777777779</v>
      </c>
      <c r="K18" s="14">
        <f>G18/D18</f>
        <v>0.15079365079365079</v>
      </c>
      <c r="L18" s="13">
        <f>H18/(F18+G18)</f>
        <v>4.2735042735042736E-2</v>
      </c>
    </row>
    <row r="19" spans="1:12" x14ac:dyDescent="0.3">
      <c r="A19" s="2" t="s">
        <v>83</v>
      </c>
      <c r="B19" s="2" t="s">
        <v>18</v>
      </c>
      <c r="C19" s="12">
        <v>41365</v>
      </c>
      <c r="D19" s="2">
        <v>94</v>
      </c>
      <c r="E19" s="2">
        <v>22</v>
      </c>
      <c r="F19" s="2">
        <v>72</v>
      </c>
      <c r="G19" s="2">
        <v>0</v>
      </c>
      <c r="H19" s="2">
        <v>0</v>
      </c>
      <c r="I19" s="13">
        <f>E19/D19</f>
        <v>0.23404255319148937</v>
      </c>
      <c r="J19" s="14">
        <f>F19/D19</f>
        <v>0.76595744680851063</v>
      </c>
      <c r="K19" s="14">
        <f>G19/D19</f>
        <v>0</v>
      </c>
      <c r="L19" s="13">
        <f>H19/(F19+G19)</f>
        <v>0</v>
      </c>
    </row>
    <row r="20" spans="1:12" x14ac:dyDescent="0.3">
      <c r="A20" s="2" t="s">
        <v>26</v>
      </c>
      <c r="B20" s="2" t="s">
        <v>23</v>
      </c>
      <c r="C20" s="12">
        <v>41699</v>
      </c>
      <c r="D20" s="2">
        <v>53</v>
      </c>
      <c r="E20" s="2">
        <v>13</v>
      </c>
      <c r="F20" s="2">
        <v>40</v>
      </c>
      <c r="G20" s="2">
        <v>0</v>
      </c>
      <c r="H20" s="2">
        <v>3</v>
      </c>
      <c r="I20" s="13">
        <f>E20/D20</f>
        <v>0.24528301886792453</v>
      </c>
      <c r="J20" s="14">
        <f>F20/D20</f>
        <v>0.75471698113207553</v>
      </c>
      <c r="K20" s="14">
        <f>G20/D20</f>
        <v>0</v>
      </c>
      <c r="L20" s="13">
        <f>H20/(F20+G20)</f>
        <v>7.4999999999999997E-2</v>
      </c>
    </row>
    <row r="21" spans="1:12" x14ac:dyDescent="0.3">
      <c r="A21" s="2" t="s">
        <v>82</v>
      </c>
      <c r="B21" s="2" t="s">
        <v>18</v>
      </c>
      <c r="C21" s="12">
        <v>41609</v>
      </c>
      <c r="D21" s="2">
        <v>40</v>
      </c>
      <c r="E21" s="2">
        <v>10</v>
      </c>
      <c r="F21" s="2">
        <v>30</v>
      </c>
      <c r="G21" s="2">
        <v>0</v>
      </c>
      <c r="H21" s="2">
        <v>0</v>
      </c>
      <c r="I21" s="13">
        <f>E21/D21</f>
        <v>0.25</v>
      </c>
      <c r="J21" s="14">
        <f>F21/D21</f>
        <v>0.75</v>
      </c>
      <c r="K21" s="14">
        <f>G21/D21</f>
        <v>0</v>
      </c>
      <c r="L21" s="13">
        <f>H21/(F21+G21)</f>
        <v>0</v>
      </c>
    </row>
    <row r="22" spans="1:12" x14ac:dyDescent="0.3">
      <c r="A22" s="2" t="s">
        <v>84</v>
      </c>
      <c r="B22" s="2" t="s">
        <v>32</v>
      </c>
      <c r="C22" s="12">
        <v>41244</v>
      </c>
      <c r="D22" s="2">
        <v>55</v>
      </c>
      <c r="E22" s="2">
        <v>14</v>
      </c>
      <c r="F22" s="2">
        <v>41</v>
      </c>
      <c r="G22" s="2">
        <v>0</v>
      </c>
      <c r="H22" s="2">
        <v>0</v>
      </c>
      <c r="I22" s="13">
        <f>E22/D22</f>
        <v>0.25454545454545452</v>
      </c>
      <c r="J22" s="14">
        <f>F22/D22</f>
        <v>0.74545454545454548</v>
      </c>
      <c r="K22" s="14">
        <f>G22/D22</f>
        <v>0</v>
      </c>
      <c r="L22" s="13">
        <f>H22/(F22+G22)</f>
        <v>0</v>
      </c>
    </row>
    <row r="23" spans="1:12" x14ac:dyDescent="0.3">
      <c r="A23" s="2" t="s">
        <v>24</v>
      </c>
      <c r="B23" s="2" t="s">
        <v>23</v>
      </c>
      <c r="C23" s="12">
        <v>41487</v>
      </c>
      <c r="D23" s="2">
        <v>244</v>
      </c>
      <c r="E23" s="2">
        <v>63</v>
      </c>
      <c r="F23" s="2">
        <v>181</v>
      </c>
      <c r="G23" s="2">
        <v>0</v>
      </c>
      <c r="H23" s="2">
        <v>10</v>
      </c>
      <c r="I23" s="13">
        <f>E23/D23</f>
        <v>0.25819672131147542</v>
      </c>
      <c r="J23" s="14">
        <f>F23/D23</f>
        <v>0.74180327868852458</v>
      </c>
      <c r="K23" s="14">
        <f>G23/D23</f>
        <v>0</v>
      </c>
      <c r="L23" s="13">
        <f>H23/(F23+G23)</f>
        <v>5.5248618784530384E-2</v>
      </c>
    </row>
    <row r="24" spans="1:12" x14ac:dyDescent="0.3">
      <c r="A24" s="2" t="s">
        <v>25</v>
      </c>
      <c r="B24" s="2" t="s">
        <v>23</v>
      </c>
      <c r="C24" s="12">
        <v>41548</v>
      </c>
      <c r="D24" s="2">
        <v>195</v>
      </c>
      <c r="E24" s="2">
        <v>52</v>
      </c>
      <c r="F24" s="2">
        <v>143</v>
      </c>
      <c r="G24" s="2">
        <v>0</v>
      </c>
      <c r="H24" s="2">
        <v>5</v>
      </c>
      <c r="I24" s="13">
        <f>E24/D24</f>
        <v>0.26666666666666666</v>
      </c>
      <c r="J24" s="14">
        <f>F24/D24</f>
        <v>0.73333333333333328</v>
      </c>
      <c r="K24" s="14">
        <f>G24/D24</f>
        <v>0</v>
      </c>
      <c r="L24" s="13">
        <f>H24/(F24+G24)</f>
        <v>3.4965034965034968E-2</v>
      </c>
    </row>
    <row r="25" spans="1:12" x14ac:dyDescent="0.3">
      <c r="A25" s="2" t="s">
        <v>17</v>
      </c>
      <c r="B25" s="2" t="s">
        <v>18</v>
      </c>
      <c r="C25" s="12">
        <v>41791</v>
      </c>
      <c r="D25" s="2">
        <v>139</v>
      </c>
      <c r="E25" s="2">
        <v>38</v>
      </c>
      <c r="F25" s="2">
        <v>101</v>
      </c>
      <c r="G25" s="2">
        <v>0</v>
      </c>
      <c r="H25" s="2">
        <v>4</v>
      </c>
      <c r="I25" s="13">
        <f>E25/D25</f>
        <v>0.2733812949640288</v>
      </c>
      <c r="J25" s="14">
        <f>F25/D25</f>
        <v>0.72661870503597126</v>
      </c>
      <c r="K25" s="14">
        <f>G25/D25</f>
        <v>0</v>
      </c>
      <c r="L25" s="13">
        <f>H25/(F25+G25)</f>
        <v>3.9603960396039604E-2</v>
      </c>
    </row>
    <row r="26" spans="1:12" x14ac:dyDescent="0.3">
      <c r="A26" s="2" t="s">
        <v>41</v>
      </c>
      <c r="B26" s="2" t="s">
        <v>42</v>
      </c>
      <c r="C26" s="12">
        <v>41609</v>
      </c>
      <c r="D26" s="2">
        <v>166</v>
      </c>
      <c r="E26" s="2">
        <v>46</v>
      </c>
      <c r="F26" s="2">
        <v>120</v>
      </c>
      <c r="G26" s="2">
        <v>0</v>
      </c>
      <c r="H26" s="2">
        <v>20</v>
      </c>
      <c r="I26" s="13">
        <f>E26/D26</f>
        <v>0.27710843373493976</v>
      </c>
      <c r="J26" s="14">
        <f>F26/D26</f>
        <v>0.72289156626506024</v>
      </c>
      <c r="K26" s="14">
        <f>G26/D26</f>
        <v>0</v>
      </c>
      <c r="L26" s="13">
        <f>H26/(F26+G26)</f>
        <v>0.16666666666666666</v>
      </c>
    </row>
    <row r="27" spans="1:12" x14ac:dyDescent="0.3">
      <c r="A27" s="2" t="s">
        <v>6</v>
      </c>
      <c r="B27" s="2" t="s">
        <v>7</v>
      </c>
      <c r="C27" s="12">
        <v>41760</v>
      </c>
      <c r="D27" s="2">
        <v>377</v>
      </c>
      <c r="E27" s="2">
        <v>113</v>
      </c>
      <c r="F27" s="2">
        <v>264</v>
      </c>
      <c r="G27" s="2">
        <v>0</v>
      </c>
      <c r="H27" s="2">
        <v>27</v>
      </c>
      <c r="I27" s="13">
        <f>E27/D27</f>
        <v>0.29973474801061006</v>
      </c>
      <c r="J27" s="14">
        <f>F27/D27</f>
        <v>0.70026525198938994</v>
      </c>
      <c r="K27" s="14">
        <f>G27/D27</f>
        <v>0</v>
      </c>
      <c r="L27" s="13">
        <f>H27/(F27+G27)</f>
        <v>0.10227272727272728</v>
      </c>
    </row>
    <row r="28" spans="1:12" x14ac:dyDescent="0.3">
      <c r="A28" s="2" t="s">
        <v>34</v>
      </c>
      <c r="B28" s="2" t="s">
        <v>32</v>
      </c>
      <c r="C28" s="12">
        <v>41791</v>
      </c>
      <c r="D28" s="2">
        <v>267</v>
      </c>
      <c r="E28" s="2">
        <v>85</v>
      </c>
      <c r="F28" s="2">
        <v>182</v>
      </c>
      <c r="G28" s="2">
        <v>0</v>
      </c>
      <c r="H28" s="2">
        <v>36</v>
      </c>
      <c r="I28" s="13">
        <f>E28/D28</f>
        <v>0.31835205992509363</v>
      </c>
      <c r="J28" s="14">
        <f>F28/D28</f>
        <v>0.68164794007490637</v>
      </c>
      <c r="K28" s="14">
        <f>G28/D28</f>
        <v>0</v>
      </c>
      <c r="L28" s="13">
        <f>H28/(F28+G28)</f>
        <v>0.19780219780219779</v>
      </c>
    </row>
    <row r="29" spans="1:12" x14ac:dyDescent="0.3">
      <c r="A29" s="2" t="s">
        <v>13</v>
      </c>
      <c r="B29" s="2" t="s">
        <v>12</v>
      </c>
      <c r="C29" s="12">
        <v>41609</v>
      </c>
      <c r="D29" s="2">
        <v>150</v>
      </c>
      <c r="E29" s="2">
        <v>37</v>
      </c>
      <c r="F29" s="2">
        <v>98</v>
      </c>
      <c r="G29" s="2">
        <v>15</v>
      </c>
      <c r="H29" s="2">
        <v>4</v>
      </c>
      <c r="I29" s="13">
        <f>E29/D29</f>
        <v>0.24666666666666667</v>
      </c>
      <c r="J29" s="14">
        <f>F29/D29</f>
        <v>0.65333333333333332</v>
      </c>
      <c r="K29" s="14">
        <f>G29/D29</f>
        <v>0.1</v>
      </c>
      <c r="L29" s="13">
        <f>H29/(F29+G29)</f>
        <v>3.5398230088495575E-2</v>
      </c>
    </row>
    <row r="30" spans="1:12" x14ac:dyDescent="0.3">
      <c r="A30" s="2" t="s">
        <v>38</v>
      </c>
      <c r="B30" s="2" t="s">
        <v>37</v>
      </c>
      <c r="C30" s="12">
        <v>41579</v>
      </c>
      <c r="D30" s="2">
        <v>239</v>
      </c>
      <c r="E30" s="2">
        <v>81</v>
      </c>
      <c r="F30" s="2">
        <v>156</v>
      </c>
      <c r="G30" s="2">
        <v>2</v>
      </c>
      <c r="H30" s="2">
        <v>25</v>
      </c>
      <c r="I30" s="13">
        <f>E30/D30</f>
        <v>0.33891213389121339</v>
      </c>
      <c r="J30" s="14">
        <f>F30/D30</f>
        <v>0.65271966527196656</v>
      </c>
      <c r="K30" s="14">
        <f>G30/D30</f>
        <v>8.368200836820083E-3</v>
      </c>
      <c r="L30" s="13">
        <f>H30/(F30+G30)</f>
        <v>0.15822784810126583</v>
      </c>
    </row>
    <row r="31" spans="1:12" x14ac:dyDescent="0.3">
      <c r="A31" s="2" t="s">
        <v>15</v>
      </c>
      <c r="B31" s="2" t="s">
        <v>12</v>
      </c>
      <c r="C31" s="12">
        <v>41365</v>
      </c>
      <c r="D31" s="2">
        <v>89</v>
      </c>
      <c r="E31" s="2">
        <v>34</v>
      </c>
      <c r="F31" s="2">
        <v>53</v>
      </c>
      <c r="G31" s="2">
        <v>2</v>
      </c>
      <c r="H31" s="2">
        <v>4</v>
      </c>
      <c r="I31" s="13">
        <f>E31/D31</f>
        <v>0.38202247191011235</v>
      </c>
      <c r="J31" s="14">
        <f>F31/D31</f>
        <v>0.5955056179775281</v>
      </c>
      <c r="K31" s="14">
        <f>G31/D31</f>
        <v>2.247191011235955E-2</v>
      </c>
      <c r="L31" s="13">
        <f>H31/(F31+G31)</f>
        <v>7.2727272727272724E-2</v>
      </c>
    </row>
    <row r="32" spans="1:12" x14ac:dyDescent="0.3">
      <c r="A32" s="2" t="s">
        <v>36</v>
      </c>
      <c r="B32" s="2" t="s">
        <v>37</v>
      </c>
      <c r="C32" s="12">
        <v>41821</v>
      </c>
      <c r="D32" s="2">
        <v>489</v>
      </c>
      <c r="E32" s="2">
        <v>158</v>
      </c>
      <c r="F32" s="2">
        <v>290</v>
      </c>
      <c r="G32" s="2">
        <v>41</v>
      </c>
      <c r="H32" s="2">
        <v>73</v>
      </c>
      <c r="I32" s="13">
        <f>E32/D32</f>
        <v>0.32310838445807771</v>
      </c>
      <c r="J32" s="14">
        <f>F32/D32</f>
        <v>0.59304703476482623</v>
      </c>
      <c r="K32" s="14">
        <f>G32/D32</f>
        <v>8.3844580777096112E-2</v>
      </c>
      <c r="L32" s="13">
        <f>H32/(F32+G32)</f>
        <v>0.22054380664652568</v>
      </c>
    </row>
    <row r="33" spans="1:14" x14ac:dyDescent="0.3">
      <c r="A33" s="2" t="s">
        <v>22</v>
      </c>
      <c r="B33" s="2" t="s">
        <v>23</v>
      </c>
      <c r="C33" s="12">
        <v>41244</v>
      </c>
      <c r="D33" s="2">
        <v>54</v>
      </c>
      <c r="E33" s="2">
        <v>22</v>
      </c>
      <c r="F33" s="2">
        <v>32</v>
      </c>
      <c r="G33" s="2">
        <v>0</v>
      </c>
      <c r="H33" s="2">
        <v>1</v>
      </c>
      <c r="I33" s="13">
        <f>E33/D33</f>
        <v>0.40740740740740738</v>
      </c>
      <c r="J33" s="14">
        <f>F33/D33</f>
        <v>0.59259259259259256</v>
      </c>
      <c r="K33" s="14">
        <f>G33/D33</f>
        <v>0</v>
      </c>
      <c r="L33" s="13">
        <f>H33/(F33+G33)</f>
        <v>3.125E-2</v>
      </c>
    </row>
    <row r="34" spans="1:14" x14ac:dyDescent="0.3">
      <c r="A34" s="2" t="s">
        <v>31</v>
      </c>
      <c r="B34" s="2" t="s">
        <v>29</v>
      </c>
      <c r="C34" s="12">
        <v>41518</v>
      </c>
      <c r="D34" s="2">
        <v>32</v>
      </c>
      <c r="E34" s="2">
        <v>14</v>
      </c>
      <c r="F34" s="2">
        <v>18</v>
      </c>
      <c r="G34" s="2">
        <v>0</v>
      </c>
      <c r="H34" s="2">
        <v>0</v>
      </c>
      <c r="I34" s="13">
        <f>E34/D34</f>
        <v>0.4375</v>
      </c>
      <c r="J34" s="14">
        <f>F34/D34</f>
        <v>0.5625</v>
      </c>
      <c r="K34" s="14">
        <f>G34/D34</f>
        <v>0</v>
      </c>
      <c r="L34" s="13">
        <f>H34/(F34+G34)</f>
        <v>0</v>
      </c>
    </row>
    <row r="35" spans="1:14" x14ac:dyDescent="0.3">
      <c r="A35" s="2" t="s">
        <v>11</v>
      </c>
      <c r="B35" s="2" t="s">
        <v>12</v>
      </c>
      <c r="C35" s="12">
        <v>41730</v>
      </c>
      <c r="D35" s="2">
        <v>332</v>
      </c>
      <c r="E35" s="2">
        <v>22</v>
      </c>
      <c r="F35" s="2">
        <v>183</v>
      </c>
      <c r="G35" s="2">
        <v>127</v>
      </c>
      <c r="H35" s="2">
        <v>16</v>
      </c>
      <c r="I35" s="13">
        <f>E35/D35</f>
        <v>6.6265060240963861E-2</v>
      </c>
      <c r="J35" s="14">
        <f>F35/D35</f>
        <v>0.5512048192771084</v>
      </c>
      <c r="K35" s="14">
        <f>G35/D35</f>
        <v>0.38253012048192769</v>
      </c>
      <c r="L35" s="13">
        <f>H35/(F35+G35)</f>
        <v>5.1612903225806452E-2</v>
      </c>
    </row>
    <row r="36" spans="1:14" x14ac:dyDescent="0.3">
      <c r="A36" s="2" t="s">
        <v>43</v>
      </c>
      <c r="B36" s="2" t="s">
        <v>42</v>
      </c>
      <c r="C36" s="12">
        <v>41244</v>
      </c>
      <c r="D36" s="2">
        <v>28</v>
      </c>
      <c r="E36" s="2">
        <v>13</v>
      </c>
      <c r="F36" s="2">
        <v>15</v>
      </c>
      <c r="G36" s="2">
        <v>0</v>
      </c>
      <c r="H36" s="2">
        <v>0</v>
      </c>
      <c r="I36" s="13">
        <f>E36/D36</f>
        <v>0.4642857142857143</v>
      </c>
      <c r="J36" s="14">
        <f>F36/D36</f>
        <v>0.5357142857142857</v>
      </c>
      <c r="K36" s="14">
        <f>G36/D36</f>
        <v>0</v>
      </c>
      <c r="L36" s="13">
        <f>H36/(F36+G36)</f>
        <v>0</v>
      </c>
    </row>
    <row r="37" spans="1:14" x14ac:dyDescent="0.3">
      <c r="A37" s="2" t="s">
        <v>80</v>
      </c>
      <c r="B37" s="2" t="s">
        <v>44</v>
      </c>
      <c r="C37" s="12">
        <v>41609</v>
      </c>
      <c r="D37" s="2">
        <v>397</v>
      </c>
      <c r="E37" s="2">
        <v>13</v>
      </c>
      <c r="F37" s="2">
        <v>210</v>
      </c>
      <c r="G37" s="2">
        <v>174</v>
      </c>
      <c r="H37" s="2">
        <v>0</v>
      </c>
      <c r="I37" s="13">
        <f>E37/D37</f>
        <v>3.2745591939546598E-2</v>
      </c>
      <c r="J37" s="14">
        <f>F37/D37</f>
        <v>0.52896725440806047</v>
      </c>
      <c r="K37" s="14">
        <f>G37/D37</f>
        <v>0.43828715365239296</v>
      </c>
      <c r="L37" s="13">
        <f>H37/(F37+G37)</f>
        <v>0</v>
      </c>
    </row>
    <row r="38" spans="1:14" x14ac:dyDescent="0.3">
      <c r="A38" s="2" t="s">
        <v>5</v>
      </c>
      <c r="B38" s="2" t="s">
        <v>3</v>
      </c>
      <c r="C38" s="12">
        <v>41609</v>
      </c>
      <c r="D38" s="2">
        <v>119</v>
      </c>
      <c r="E38" s="2">
        <v>38</v>
      </c>
      <c r="F38" s="2">
        <v>62</v>
      </c>
      <c r="G38" s="2">
        <v>19</v>
      </c>
      <c r="H38" s="2">
        <v>48</v>
      </c>
      <c r="I38" s="13">
        <f>E38/D38</f>
        <v>0.31932773109243695</v>
      </c>
      <c r="J38" s="14">
        <f>F38/D38</f>
        <v>0.52100840336134457</v>
      </c>
      <c r="K38" s="14">
        <f>G38/D38</f>
        <v>0.15966386554621848</v>
      </c>
      <c r="L38" s="13">
        <f>H38/(F38+G38)</f>
        <v>0.59259259259259256</v>
      </c>
    </row>
    <row r="39" spans="1:14" x14ac:dyDescent="0.3">
      <c r="A39" s="2" t="s">
        <v>28</v>
      </c>
      <c r="B39" s="2" t="s">
        <v>29</v>
      </c>
      <c r="C39" s="12">
        <v>41548</v>
      </c>
      <c r="D39" s="2">
        <v>62</v>
      </c>
      <c r="E39" s="2">
        <v>33</v>
      </c>
      <c r="F39" s="2">
        <v>29</v>
      </c>
      <c r="G39" s="2">
        <v>0</v>
      </c>
      <c r="H39" s="2">
        <v>9</v>
      </c>
      <c r="I39" s="13">
        <f>E39/D39</f>
        <v>0.532258064516129</v>
      </c>
      <c r="J39" s="14">
        <f>F39/D39</f>
        <v>0.46774193548387094</v>
      </c>
      <c r="K39" s="14">
        <f>G39/D39</f>
        <v>0</v>
      </c>
      <c r="L39" s="13">
        <f>H39/(F39+G39)</f>
        <v>0.31034482758620691</v>
      </c>
    </row>
    <row r="40" spans="1:14" x14ac:dyDescent="0.3">
      <c r="A40" s="2" t="s">
        <v>30</v>
      </c>
      <c r="B40" s="2" t="s">
        <v>29</v>
      </c>
      <c r="C40" s="12">
        <v>41244</v>
      </c>
      <c r="D40" s="2">
        <v>90</v>
      </c>
      <c r="E40" s="2">
        <v>52</v>
      </c>
      <c r="F40" s="2">
        <v>38</v>
      </c>
      <c r="G40" s="2">
        <v>0</v>
      </c>
      <c r="H40" s="2">
        <v>0</v>
      </c>
      <c r="I40" s="13">
        <f>E40/D40</f>
        <v>0.57777777777777772</v>
      </c>
      <c r="J40" s="14">
        <f>F40/D40</f>
        <v>0.42222222222222222</v>
      </c>
      <c r="K40" s="14">
        <f>G40/D40</f>
        <v>0</v>
      </c>
      <c r="L40" s="13">
        <f>H40/(F40+G40)</f>
        <v>0</v>
      </c>
    </row>
    <row r="41" spans="1:14" x14ac:dyDescent="0.3">
      <c r="A41" s="2" t="s">
        <v>19</v>
      </c>
      <c r="B41" s="2" t="s">
        <v>18</v>
      </c>
      <c r="C41" s="12">
        <v>41334</v>
      </c>
      <c r="D41" s="2">
        <v>816</v>
      </c>
      <c r="E41" s="2">
        <v>538</v>
      </c>
      <c r="F41" s="2">
        <v>278</v>
      </c>
      <c r="G41" s="2">
        <v>0</v>
      </c>
      <c r="H41" s="2">
        <v>8</v>
      </c>
      <c r="I41" s="13">
        <f>E41/D41</f>
        <v>0.65931372549019607</v>
      </c>
      <c r="J41" s="14">
        <f>F41/D41</f>
        <v>0.34068627450980393</v>
      </c>
      <c r="K41" s="14">
        <f>G41/D41</f>
        <v>0</v>
      </c>
      <c r="L41" s="13">
        <f>H41/(F41+G41)</f>
        <v>2.8776978417266189E-2</v>
      </c>
    </row>
    <row r="42" spans="1:14" x14ac:dyDescent="0.3">
      <c r="A42" s="2" t="s">
        <v>79</v>
      </c>
      <c r="B42" s="2" t="s">
        <v>44</v>
      </c>
      <c r="C42" s="12">
        <v>41760</v>
      </c>
      <c r="D42" s="2">
        <v>271</v>
      </c>
      <c r="E42" s="2">
        <v>43</v>
      </c>
      <c r="F42" s="2">
        <v>52</v>
      </c>
      <c r="G42" s="2">
        <v>176</v>
      </c>
      <c r="H42" s="2">
        <v>6</v>
      </c>
      <c r="I42" s="13">
        <f>E42/D42</f>
        <v>0.15867158671586715</v>
      </c>
      <c r="J42" s="14">
        <f>F42/D42</f>
        <v>0.1918819188191882</v>
      </c>
      <c r="K42" s="14">
        <f>G42/D42</f>
        <v>0.64944649446494462</v>
      </c>
      <c r="L42" s="13">
        <f>H42/(F42+G42)</f>
        <v>2.6315789473684209E-2</v>
      </c>
    </row>
    <row r="43" spans="1:14" ht="14.25" thickBot="1" x14ac:dyDescent="0.35">
      <c r="A43" s="4" t="s">
        <v>55</v>
      </c>
      <c r="B43" s="4" t="s">
        <v>44</v>
      </c>
      <c r="C43" s="15">
        <v>41791</v>
      </c>
      <c r="D43" s="4">
        <v>184</v>
      </c>
      <c r="E43" s="4">
        <v>8</v>
      </c>
      <c r="F43" s="4">
        <v>15</v>
      </c>
      <c r="G43" s="4">
        <v>161</v>
      </c>
      <c r="H43" s="4">
        <v>2</v>
      </c>
      <c r="I43" s="16">
        <f>E43/D43</f>
        <v>4.3478260869565216E-2</v>
      </c>
      <c r="J43" s="17">
        <f>F43/D43</f>
        <v>8.1521739130434784E-2</v>
      </c>
      <c r="K43" s="17">
        <f>G43/D43</f>
        <v>0.875</v>
      </c>
      <c r="L43" s="16">
        <f>H43/(F43+G43)</f>
        <v>1.1363636363636364E-2</v>
      </c>
    </row>
    <row r="44" spans="1:14" ht="14.25" thickTop="1" x14ac:dyDescent="0.3">
      <c r="A44" s="7" t="s">
        <v>85</v>
      </c>
      <c r="B44" s="7"/>
      <c r="C44" s="5"/>
      <c r="D44" s="18">
        <v>7725</v>
      </c>
      <c r="E44" s="18">
        <v>1951</v>
      </c>
      <c r="F44" s="18">
        <v>5022</v>
      </c>
      <c r="G44" s="7">
        <v>752</v>
      </c>
      <c r="H44" s="7">
        <v>403</v>
      </c>
      <c r="I44" s="19">
        <f t="shared" ref="I4:I44" si="0">E44/D44</f>
        <v>0.25255663430420711</v>
      </c>
      <c r="J44" s="20">
        <f t="shared" ref="J4:J44" si="1">F44/D44</f>
        <v>0.6500970873786408</v>
      </c>
      <c r="K44" s="20">
        <f t="shared" ref="K4:K44" si="2">G44/D44</f>
        <v>9.7346278317152105E-2</v>
      </c>
      <c r="L44" s="19">
        <f t="shared" ref="L4:L44" si="3">H44/(F44+G44)</f>
        <v>6.9795635607897477E-2</v>
      </c>
    </row>
    <row r="45" spans="1:14" x14ac:dyDescent="0.3">
      <c r="A45" s="22"/>
      <c r="B45" s="22"/>
      <c r="C45" s="23"/>
      <c r="D45" s="24"/>
      <c r="E45" s="24"/>
      <c r="F45" s="24"/>
      <c r="G45" s="22"/>
      <c r="H45" s="22"/>
      <c r="I45" s="25"/>
      <c r="J45" s="26"/>
      <c r="K45" s="26"/>
      <c r="L45" s="25"/>
    </row>
    <row r="46" spans="1:14" x14ac:dyDescent="0.3">
      <c r="A46" s="28" t="s">
        <v>96</v>
      </c>
    </row>
    <row r="47" spans="1:14" ht="54" x14ac:dyDescent="0.3">
      <c r="A47" s="8" t="s">
        <v>0</v>
      </c>
      <c r="B47" s="8" t="s">
        <v>57</v>
      </c>
      <c r="C47" s="8" t="s">
        <v>1</v>
      </c>
      <c r="D47" s="8" t="s">
        <v>89</v>
      </c>
      <c r="E47" s="8" t="s">
        <v>90</v>
      </c>
      <c r="F47" s="8" t="s">
        <v>88</v>
      </c>
      <c r="G47" s="8" t="s">
        <v>86</v>
      </c>
      <c r="H47" s="8" t="s">
        <v>87</v>
      </c>
      <c r="I47" s="8" t="s">
        <v>91</v>
      </c>
      <c r="J47" s="8" t="s">
        <v>78</v>
      </c>
      <c r="K47" s="8" t="s">
        <v>56</v>
      </c>
      <c r="L47" s="8" t="s">
        <v>92</v>
      </c>
      <c r="M47" s="8" t="s">
        <v>93</v>
      </c>
      <c r="N47" s="8" t="s">
        <v>94</v>
      </c>
    </row>
    <row r="48" spans="1:14" x14ac:dyDescent="0.3">
      <c r="A48" s="35" t="s">
        <v>68</v>
      </c>
      <c r="B48" s="30" t="s">
        <v>74</v>
      </c>
      <c r="C48" s="31"/>
      <c r="D48" s="36">
        <v>694</v>
      </c>
      <c r="E48" s="36">
        <v>307</v>
      </c>
      <c r="F48" s="36">
        <v>282</v>
      </c>
      <c r="G48" s="36">
        <v>105</v>
      </c>
      <c r="H48" s="37">
        <v>59</v>
      </c>
      <c r="I48" s="13">
        <f>E48/D48</f>
        <v>0.44236311239193082</v>
      </c>
      <c r="J48" s="14">
        <f>F48/D48</f>
        <v>0.40634005763688763</v>
      </c>
      <c r="K48" s="14">
        <f>G48/D48</f>
        <v>0.15129682997118155</v>
      </c>
      <c r="L48" s="13">
        <f>H48/(F48+G48)</f>
        <v>0.15245478036175711</v>
      </c>
      <c r="M48" s="37">
        <v>91</v>
      </c>
      <c r="N48" s="14">
        <f>M48/D48</f>
        <v>0.13112391930835735</v>
      </c>
    </row>
    <row r="49" spans="1:14" x14ac:dyDescent="0.3">
      <c r="A49" s="35" t="s">
        <v>62</v>
      </c>
      <c r="B49" s="30" t="s">
        <v>74</v>
      </c>
      <c r="C49" s="31"/>
      <c r="D49" s="36">
        <v>509</v>
      </c>
      <c r="E49" s="36">
        <v>247</v>
      </c>
      <c r="F49" s="36">
        <v>193</v>
      </c>
      <c r="G49" s="36">
        <v>69</v>
      </c>
      <c r="H49" s="37">
        <v>33</v>
      </c>
      <c r="I49" s="13">
        <f>E49/D49</f>
        <v>0.48526522593320237</v>
      </c>
      <c r="J49" s="14">
        <f>F49/D49</f>
        <v>0.37917485265225931</v>
      </c>
      <c r="K49" s="14">
        <f>G49/D49</f>
        <v>0.13555992141453832</v>
      </c>
      <c r="L49" s="13">
        <f>H49/(F49+G49)</f>
        <v>0.12595419847328243</v>
      </c>
      <c r="M49" s="37">
        <v>70</v>
      </c>
      <c r="N49" s="14">
        <f>M49/D49</f>
        <v>0.13752455795677801</v>
      </c>
    </row>
    <row r="50" spans="1:14" x14ac:dyDescent="0.3">
      <c r="A50" s="35" t="s">
        <v>65</v>
      </c>
      <c r="B50" s="30" t="s">
        <v>74</v>
      </c>
      <c r="C50" s="31"/>
      <c r="D50" s="36">
        <v>336</v>
      </c>
      <c r="E50" s="36">
        <v>155</v>
      </c>
      <c r="F50" s="36">
        <v>124</v>
      </c>
      <c r="G50" s="36">
        <v>57</v>
      </c>
      <c r="H50" s="37">
        <v>32</v>
      </c>
      <c r="I50" s="13">
        <f>E50/D50</f>
        <v>0.46130952380952384</v>
      </c>
      <c r="J50" s="14">
        <f>F50/D50</f>
        <v>0.36904761904761907</v>
      </c>
      <c r="K50" s="14">
        <f>G50/D50</f>
        <v>0.16964285714285715</v>
      </c>
      <c r="L50" s="13">
        <f>H50/(F50+G50)</f>
        <v>0.17679558011049723</v>
      </c>
      <c r="M50" s="37">
        <v>34</v>
      </c>
      <c r="N50" s="14">
        <f>M50/D50</f>
        <v>0.10119047619047619</v>
      </c>
    </row>
    <row r="51" spans="1:14" x14ac:dyDescent="0.3">
      <c r="A51" s="35" t="s">
        <v>73</v>
      </c>
      <c r="B51" s="30" t="s">
        <v>74</v>
      </c>
      <c r="C51" s="31"/>
      <c r="D51" s="36">
        <v>348</v>
      </c>
      <c r="E51" s="36">
        <v>131</v>
      </c>
      <c r="F51" s="36">
        <v>128</v>
      </c>
      <c r="G51" s="36">
        <v>89</v>
      </c>
      <c r="H51" s="37">
        <v>42</v>
      </c>
      <c r="I51" s="13">
        <f>E51/D51</f>
        <v>0.37643678160919541</v>
      </c>
      <c r="J51" s="14">
        <f>F51/D51</f>
        <v>0.36781609195402298</v>
      </c>
      <c r="K51" s="14">
        <f>G51/D51</f>
        <v>0.2557471264367816</v>
      </c>
      <c r="L51" s="13">
        <f>H51/(F51+G51)</f>
        <v>0.19354838709677419</v>
      </c>
      <c r="M51" s="37">
        <v>45</v>
      </c>
      <c r="N51" s="14">
        <f>M51/D51</f>
        <v>0.12931034482758622</v>
      </c>
    </row>
    <row r="52" spans="1:14" x14ac:dyDescent="0.3">
      <c r="A52" s="35" t="s">
        <v>72</v>
      </c>
      <c r="B52" s="30" t="s">
        <v>74</v>
      </c>
      <c r="C52" s="31"/>
      <c r="D52" s="36">
        <v>652</v>
      </c>
      <c r="E52" s="36">
        <v>202</v>
      </c>
      <c r="F52" s="36">
        <v>235</v>
      </c>
      <c r="G52" s="36">
        <v>215</v>
      </c>
      <c r="H52" s="37">
        <v>71</v>
      </c>
      <c r="I52" s="13">
        <f>E52/D52</f>
        <v>0.30981595092024539</v>
      </c>
      <c r="J52" s="14">
        <f>F52/D52</f>
        <v>0.36042944785276071</v>
      </c>
      <c r="K52" s="14">
        <f>G52/D52</f>
        <v>0.32975460122699385</v>
      </c>
      <c r="L52" s="13">
        <f>H52/(F52+G52)</f>
        <v>0.15777777777777777</v>
      </c>
      <c r="M52" s="37">
        <v>103</v>
      </c>
      <c r="N52" s="14">
        <f>M52/D52</f>
        <v>0.15797546012269939</v>
      </c>
    </row>
    <row r="53" spans="1:14" x14ac:dyDescent="0.3">
      <c r="A53" s="35" t="s">
        <v>59</v>
      </c>
      <c r="B53" s="30" t="s">
        <v>74</v>
      </c>
      <c r="C53" s="31"/>
      <c r="D53" s="36">
        <v>89</v>
      </c>
      <c r="E53" s="36">
        <v>28</v>
      </c>
      <c r="F53" s="36">
        <v>31</v>
      </c>
      <c r="G53" s="36">
        <v>30</v>
      </c>
      <c r="H53" s="37">
        <v>9</v>
      </c>
      <c r="I53" s="13">
        <f>E53/D53</f>
        <v>0.3146067415730337</v>
      </c>
      <c r="J53" s="14">
        <f>F53/D53</f>
        <v>0.34831460674157305</v>
      </c>
      <c r="K53" s="14">
        <f>G53/D53</f>
        <v>0.33707865168539325</v>
      </c>
      <c r="L53" s="13">
        <f>H53/(F53+G53)</f>
        <v>0.14754098360655737</v>
      </c>
      <c r="M53" s="37">
        <v>6</v>
      </c>
      <c r="N53" s="14">
        <f>M53/D53</f>
        <v>6.741573033707865E-2</v>
      </c>
    </row>
    <row r="54" spans="1:14" x14ac:dyDescent="0.3">
      <c r="A54" s="35" t="s">
        <v>64</v>
      </c>
      <c r="B54" s="30" t="s">
        <v>74</v>
      </c>
      <c r="C54" s="31"/>
      <c r="D54" s="36">
        <v>522</v>
      </c>
      <c r="E54" s="36">
        <v>261</v>
      </c>
      <c r="F54" s="36">
        <v>179</v>
      </c>
      <c r="G54" s="36">
        <v>82</v>
      </c>
      <c r="H54" s="37">
        <v>24</v>
      </c>
      <c r="I54" s="13">
        <f>E54/D54</f>
        <v>0.5</v>
      </c>
      <c r="J54" s="14">
        <f>F54/D54</f>
        <v>0.34291187739463602</v>
      </c>
      <c r="K54" s="14">
        <f>G54/D54</f>
        <v>0.15708812260536398</v>
      </c>
      <c r="L54" s="13">
        <f>H54/(F54+G54)</f>
        <v>9.1954022988505746E-2</v>
      </c>
      <c r="M54" s="37">
        <v>42</v>
      </c>
      <c r="N54" s="14">
        <f>M54/D54</f>
        <v>8.0459770114942528E-2</v>
      </c>
    </row>
    <row r="55" spans="1:14" x14ac:dyDescent="0.3">
      <c r="A55" s="35" t="s">
        <v>63</v>
      </c>
      <c r="B55" s="30" t="s">
        <v>74</v>
      </c>
      <c r="C55" s="31"/>
      <c r="D55" s="36">
        <v>1201</v>
      </c>
      <c r="E55" s="36">
        <v>586</v>
      </c>
      <c r="F55" s="36">
        <v>410</v>
      </c>
      <c r="G55" s="36">
        <v>205</v>
      </c>
      <c r="H55" s="37">
        <v>90</v>
      </c>
      <c r="I55" s="13">
        <f>E55/D55</f>
        <v>0.48792672772689427</v>
      </c>
      <c r="J55" s="14">
        <f>F55/D55</f>
        <v>0.34138218151540384</v>
      </c>
      <c r="K55" s="14">
        <f>G55/D55</f>
        <v>0.17069109075770192</v>
      </c>
      <c r="L55" s="13">
        <f>H55/(F55+G55)</f>
        <v>0.14634146341463414</v>
      </c>
      <c r="M55" s="37">
        <v>173</v>
      </c>
      <c r="N55" s="14">
        <f>M55/D55</f>
        <v>0.1440466278101582</v>
      </c>
    </row>
    <row r="56" spans="1:14" x14ac:dyDescent="0.3">
      <c r="A56" s="35" t="s">
        <v>58</v>
      </c>
      <c r="B56" s="30" t="s">
        <v>74</v>
      </c>
      <c r="C56" s="31"/>
      <c r="D56" s="36">
        <v>499</v>
      </c>
      <c r="E56" s="36">
        <v>235</v>
      </c>
      <c r="F56" s="36">
        <v>168</v>
      </c>
      <c r="G56" s="36">
        <v>96</v>
      </c>
      <c r="H56" s="37">
        <v>33</v>
      </c>
      <c r="I56" s="13">
        <f>E56/D56</f>
        <v>0.4709418837675351</v>
      </c>
      <c r="J56" s="14">
        <f>F56/D56</f>
        <v>0.33667334669338678</v>
      </c>
      <c r="K56" s="14">
        <f>G56/D56</f>
        <v>0.19238476953907815</v>
      </c>
      <c r="L56" s="13">
        <f>H56/(F56+G56)</f>
        <v>0.125</v>
      </c>
      <c r="M56" s="37">
        <v>66</v>
      </c>
      <c r="N56" s="14">
        <f>M56/D56</f>
        <v>0.13226452905811623</v>
      </c>
    </row>
    <row r="57" spans="1:14" x14ac:dyDescent="0.3">
      <c r="A57" s="35" t="s">
        <v>60</v>
      </c>
      <c r="B57" s="30" t="s">
        <v>74</v>
      </c>
      <c r="C57" s="31"/>
      <c r="D57" s="36">
        <v>675</v>
      </c>
      <c r="E57" s="36">
        <v>333</v>
      </c>
      <c r="F57" s="36">
        <v>225</v>
      </c>
      <c r="G57" s="36">
        <v>117</v>
      </c>
      <c r="H57" s="37">
        <v>47</v>
      </c>
      <c r="I57" s="13">
        <f>E57/D57</f>
        <v>0.49333333333333335</v>
      </c>
      <c r="J57" s="14">
        <f>F57/D57</f>
        <v>0.33333333333333331</v>
      </c>
      <c r="K57" s="14">
        <f>G57/D57</f>
        <v>0.17333333333333334</v>
      </c>
      <c r="L57" s="13">
        <f>H57/(F57+G57)</f>
        <v>0.13742690058479531</v>
      </c>
      <c r="M57" s="37">
        <v>67</v>
      </c>
      <c r="N57" s="14">
        <f>M57/D57</f>
        <v>9.9259259259259255E-2</v>
      </c>
    </row>
    <row r="58" spans="1:14" x14ac:dyDescent="0.3">
      <c r="A58" s="35" t="s">
        <v>67</v>
      </c>
      <c r="B58" s="30" t="s">
        <v>74</v>
      </c>
      <c r="C58" s="31"/>
      <c r="D58" s="36">
        <v>93</v>
      </c>
      <c r="E58" s="36">
        <v>49</v>
      </c>
      <c r="F58" s="36">
        <v>30</v>
      </c>
      <c r="G58" s="36">
        <v>14</v>
      </c>
      <c r="H58" s="37">
        <v>6</v>
      </c>
      <c r="I58" s="13">
        <f>E58/D58</f>
        <v>0.5268817204301075</v>
      </c>
      <c r="J58" s="14">
        <f>F58/D58</f>
        <v>0.32258064516129031</v>
      </c>
      <c r="K58" s="14">
        <f>G58/D58</f>
        <v>0.15053763440860216</v>
      </c>
      <c r="L58" s="13">
        <f>H58/(F58+G58)</f>
        <v>0.13636363636363635</v>
      </c>
      <c r="M58" s="37">
        <v>9</v>
      </c>
      <c r="N58" s="14">
        <f>M58/D58</f>
        <v>9.6774193548387094E-2</v>
      </c>
    </row>
    <row r="59" spans="1:14" x14ac:dyDescent="0.3">
      <c r="A59" s="35" t="s">
        <v>71</v>
      </c>
      <c r="B59" s="30" t="s">
        <v>74</v>
      </c>
      <c r="C59" s="31"/>
      <c r="D59" s="36">
        <v>782</v>
      </c>
      <c r="E59" s="36">
        <v>301</v>
      </c>
      <c r="F59" s="36">
        <v>242</v>
      </c>
      <c r="G59" s="36">
        <v>239</v>
      </c>
      <c r="H59" s="37">
        <v>136</v>
      </c>
      <c r="I59" s="13">
        <f>E59/D59</f>
        <v>0.38491048593350385</v>
      </c>
      <c r="J59" s="14">
        <f>F59/D59</f>
        <v>0.30946291560102301</v>
      </c>
      <c r="K59" s="14">
        <f>G59/D59</f>
        <v>0.30562659846547313</v>
      </c>
      <c r="L59" s="13">
        <f>H59/(F59+G59)</f>
        <v>0.28274428274428276</v>
      </c>
      <c r="M59" s="37">
        <v>67</v>
      </c>
      <c r="N59" s="14">
        <f>M59/D59</f>
        <v>8.5677749360613814E-2</v>
      </c>
    </row>
    <row r="60" spans="1:14" x14ac:dyDescent="0.3">
      <c r="A60" s="35" t="s">
        <v>70</v>
      </c>
      <c r="B60" s="30" t="s">
        <v>74</v>
      </c>
      <c r="C60" s="31"/>
      <c r="D60" s="36">
        <v>679</v>
      </c>
      <c r="E60" s="36">
        <v>276</v>
      </c>
      <c r="F60" s="36">
        <v>208</v>
      </c>
      <c r="G60" s="36">
        <v>195</v>
      </c>
      <c r="H60" s="37">
        <v>97</v>
      </c>
      <c r="I60" s="13">
        <f>E60/D60</f>
        <v>0.40648011782032401</v>
      </c>
      <c r="J60" s="14">
        <f>F60/D60</f>
        <v>0.30633284241531666</v>
      </c>
      <c r="K60" s="14">
        <f>G60/D60</f>
        <v>0.28718703976435933</v>
      </c>
      <c r="L60" s="13">
        <f>H60/(F60+G60)</f>
        <v>0.24069478908188585</v>
      </c>
      <c r="M60" s="37">
        <v>50</v>
      </c>
      <c r="N60" s="14">
        <f>M60/D60</f>
        <v>7.3637702503681887E-2</v>
      </c>
    </row>
    <row r="61" spans="1:14" x14ac:dyDescent="0.3">
      <c r="A61" s="35" t="s">
        <v>61</v>
      </c>
      <c r="B61" s="30" t="s">
        <v>74</v>
      </c>
      <c r="C61" s="31"/>
      <c r="D61" s="36">
        <v>484</v>
      </c>
      <c r="E61" s="36">
        <v>274</v>
      </c>
      <c r="F61" s="36">
        <v>146</v>
      </c>
      <c r="G61" s="36">
        <v>64</v>
      </c>
      <c r="H61" s="37">
        <v>34</v>
      </c>
      <c r="I61" s="13">
        <f>E61/D61</f>
        <v>0.56611570247933884</v>
      </c>
      <c r="J61" s="14">
        <f>F61/D61</f>
        <v>0.30165289256198347</v>
      </c>
      <c r="K61" s="14">
        <f>G61/D61</f>
        <v>0.13223140495867769</v>
      </c>
      <c r="L61" s="13">
        <f>H61/(F61+G61)</f>
        <v>0.16190476190476191</v>
      </c>
      <c r="M61" s="37">
        <v>47</v>
      </c>
      <c r="N61" s="14">
        <f>M61/D61</f>
        <v>9.7107438016528921E-2</v>
      </c>
    </row>
    <row r="62" spans="1:14" x14ac:dyDescent="0.3">
      <c r="A62" s="35" t="s">
        <v>69</v>
      </c>
      <c r="B62" s="30" t="s">
        <v>74</v>
      </c>
      <c r="C62" s="31"/>
      <c r="D62" s="36">
        <v>847</v>
      </c>
      <c r="E62" s="36">
        <v>222</v>
      </c>
      <c r="F62" s="36">
        <v>246</v>
      </c>
      <c r="G62" s="36">
        <v>379</v>
      </c>
      <c r="H62" s="37">
        <v>214</v>
      </c>
      <c r="I62" s="13">
        <f>E62/D62</f>
        <v>0.26210153482880755</v>
      </c>
      <c r="J62" s="14">
        <f>F62/D62</f>
        <v>0.29043683589138136</v>
      </c>
      <c r="K62" s="14">
        <f>G62/D62</f>
        <v>0.44746162927981109</v>
      </c>
      <c r="L62" s="13">
        <f>H62/(F62+G62)</f>
        <v>0.34239999999999998</v>
      </c>
      <c r="M62" s="37">
        <v>75</v>
      </c>
      <c r="N62" s="14">
        <f>M62/D62</f>
        <v>8.8547815820543094E-2</v>
      </c>
    </row>
    <row r="63" spans="1:14" ht="14.25" thickBot="1" x14ac:dyDescent="0.35">
      <c r="A63" s="38" t="s">
        <v>66</v>
      </c>
      <c r="B63" s="32" t="s">
        <v>74</v>
      </c>
      <c r="C63" s="33"/>
      <c r="D63" s="39">
        <v>171</v>
      </c>
      <c r="E63" s="39">
        <v>123</v>
      </c>
      <c r="F63" s="39">
        <v>43</v>
      </c>
      <c r="G63" s="39">
        <v>5</v>
      </c>
      <c r="H63" s="40">
        <v>5</v>
      </c>
      <c r="I63" s="16">
        <f>E63/D63</f>
        <v>0.7192982456140351</v>
      </c>
      <c r="J63" s="34">
        <f>F63/D63</f>
        <v>0.25146198830409355</v>
      </c>
      <c r="K63" s="34">
        <f>G63/D63</f>
        <v>2.9239766081871343E-2</v>
      </c>
      <c r="L63" s="16">
        <f>H63/(F63+G63)</f>
        <v>0.10416666666666667</v>
      </c>
      <c r="M63" s="40">
        <v>9</v>
      </c>
      <c r="N63" s="34">
        <f>M63/D63</f>
        <v>5.2631578947368418E-2</v>
      </c>
    </row>
    <row r="64" spans="1:14" ht="14.25" thickTop="1" x14ac:dyDescent="0.3">
      <c r="A64" s="41" t="s">
        <v>75</v>
      </c>
      <c r="B64" s="42"/>
      <c r="C64" s="43"/>
      <c r="D64" s="44">
        <f>SUM(D48:D63)</f>
        <v>8581</v>
      </c>
      <c r="E64" s="44">
        <f>SUM(E48:E63)</f>
        <v>3730</v>
      </c>
      <c r="F64" s="44">
        <f>SUM(F48:F63)</f>
        <v>2890</v>
      </c>
      <c r="G64" s="44">
        <f>SUM(G48:G63)</f>
        <v>1961</v>
      </c>
      <c r="H64" s="44">
        <f>SUM(H48:H63)</f>
        <v>932</v>
      </c>
      <c r="I64" s="19">
        <f t="shared" ref="I48:I64" si="4">E64/D64</f>
        <v>0.4346812725789535</v>
      </c>
      <c r="J64" s="20">
        <f t="shared" ref="J48:J64" si="5">F64/D64</f>
        <v>0.33679058384803634</v>
      </c>
      <c r="K64" s="20">
        <f t="shared" ref="K48:K64" si="6">G64/D64</f>
        <v>0.22852814357301013</v>
      </c>
      <c r="L64" s="45">
        <f t="shared" ref="L48:L64" si="7">H64/(F64+G64)</f>
        <v>0.19212533498247783</v>
      </c>
      <c r="M64" s="44">
        <f>SUM(M48:M63)</f>
        <v>954</v>
      </c>
      <c r="N64" s="20">
        <f t="shared" ref="N48:N64" si="8">M64/D64</f>
        <v>0.11117585363011304</v>
      </c>
    </row>
    <row r="65" spans="1:14" x14ac:dyDescent="0.3">
      <c r="A65" s="46"/>
      <c r="B65" s="47"/>
      <c r="C65" s="48"/>
      <c r="D65" s="49"/>
      <c r="E65" s="49"/>
      <c r="F65" s="49"/>
      <c r="G65" s="49"/>
      <c r="H65" s="49"/>
      <c r="I65" s="25"/>
      <c r="J65" s="26"/>
      <c r="K65" s="26"/>
      <c r="L65" s="25"/>
      <c r="M65" s="49"/>
      <c r="N65" s="26"/>
    </row>
    <row r="66" spans="1:14" x14ac:dyDescent="0.3">
      <c r="A66" s="46" t="s">
        <v>97</v>
      </c>
      <c r="D66" s="50"/>
      <c r="E66" s="50"/>
      <c r="F66" s="50"/>
      <c r="G66" s="50"/>
      <c r="H66" s="50"/>
    </row>
    <row r="67" spans="1:14" ht="54" x14ac:dyDescent="0.3">
      <c r="A67" s="8" t="s">
        <v>0</v>
      </c>
      <c r="B67" s="8" t="s">
        <v>57</v>
      </c>
      <c r="C67" s="8" t="s">
        <v>1</v>
      </c>
      <c r="D67" s="8" t="s">
        <v>89</v>
      </c>
      <c r="E67" s="8" t="s">
        <v>90</v>
      </c>
      <c r="F67" s="8" t="s">
        <v>88</v>
      </c>
      <c r="G67" s="8" t="s">
        <v>86</v>
      </c>
      <c r="H67" s="8" t="s">
        <v>87</v>
      </c>
      <c r="I67" s="8" t="s">
        <v>91</v>
      </c>
      <c r="J67" s="8" t="s">
        <v>78</v>
      </c>
      <c r="K67" s="8" t="s">
        <v>56</v>
      </c>
      <c r="L67" s="8" t="s">
        <v>92</v>
      </c>
    </row>
    <row r="68" spans="1:14" x14ac:dyDescent="0.3">
      <c r="A68" s="51"/>
      <c r="B68" s="3" t="s">
        <v>51</v>
      </c>
      <c r="C68" s="31"/>
      <c r="D68" s="37">
        <v>1202</v>
      </c>
      <c r="E68" s="37">
        <v>208</v>
      </c>
      <c r="F68" s="37">
        <v>993</v>
      </c>
      <c r="G68" s="37">
        <v>1</v>
      </c>
      <c r="H68" s="37">
        <v>67</v>
      </c>
      <c r="I68" s="13">
        <v>0.17304492512479203</v>
      </c>
      <c r="J68" s="14">
        <v>0.82612312811980038</v>
      </c>
      <c r="K68" s="14">
        <v>8.3194675540765393E-4</v>
      </c>
      <c r="L68" s="13">
        <f>H68/(F68+G68)</f>
        <v>6.7404426559356134E-2</v>
      </c>
    </row>
    <row r="69" spans="1:14" x14ac:dyDescent="0.3">
      <c r="A69" s="51"/>
      <c r="B69" s="3" t="s">
        <v>46</v>
      </c>
      <c r="C69" s="31"/>
      <c r="D69" s="37">
        <v>950</v>
      </c>
      <c r="E69" s="37">
        <v>219</v>
      </c>
      <c r="F69" s="37">
        <v>731</v>
      </c>
      <c r="G69" s="37">
        <v>0</v>
      </c>
      <c r="H69" s="37">
        <v>42</v>
      </c>
      <c r="I69" s="13">
        <v>0.23052631578947369</v>
      </c>
      <c r="J69" s="14">
        <v>0.76947368421052631</v>
      </c>
      <c r="K69" s="14">
        <v>0</v>
      </c>
      <c r="L69" s="13">
        <f>H69/(F69+G69)</f>
        <v>5.7455540355677154E-2</v>
      </c>
    </row>
    <row r="70" spans="1:14" x14ac:dyDescent="0.3">
      <c r="A70" s="51"/>
      <c r="B70" s="3" t="s">
        <v>49</v>
      </c>
      <c r="C70" s="31"/>
      <c r="D70" s="37">
        <v>704</v>
      </c>
      <c r="E70" s="37">
        <v>172</v>
      </c>
      <c r="F70" s="37">
        <v>532</v>
      </c>
      <c r="G70" s="37">
        <v>0</v>
      </c>
      <c r="H70" s="37">
        <v>19</v>
      </c>
      <c r="I70" s="13">
        <v>0.24431818181818182</v>
      </c>
      <c r="J70" s="14">
        <v>0.75568181818181823</v>
      </c>
      <c r="K70" s="14">
        <v>0</v>
      </c>
      <c r="L70" s="13">
        <f>H70/(F70+G70)</f>
        <v>3.5714285714285712E-2</v>
      </c>
    </row>
    <row r="71" spans="1:14" x14ac:dyDescent="0.3">
      <c r="A71" s="51"/>
      <c r="B71" s="3" t="s">
        <v>45</v>
      </c>
      <c r="C71" s="31"/>
      <c r="D71" s="37">
        <v>450</v>
      </c>
      <c r="E71" s="37">
        <v>75</v>
      </c>
      <c r="F71" s="37">
        <v>329</v>
      </c>
      <c r="G71" s="37">
        <v>46</v>
      </c>
      <c r="H71" s="37">
        <v>55</v>
      </c>
      <c r="I71" s="13">
        <v>0.16666666666666666</v>
      </c>
      <c r="J71" s="14">
        <v>0.73111111111111116</v>
      </c>
      <c r="K71" s="14">
        <v>0.10222222222222223</v>
      </c>
      <c r="L71" s="13">
        <f>H71/(F71+G71)</f>
        <v>0.14666666666666667</v>
      </c>
    </row>
    <row r="72" spans="1:14" x14ac:dyDescent="0.3">
      <c r="A72" s="51"/>
      <c r="B72" s="3" t="s">
        <v>53</v>
      </c>
      <c r="C72" s="31"/>
      <c r="D72" s="37">
        <v>194</v>
      </c>
      <c r="E72" s="37">
        <v>59</v>
      </c>
      <c r="F72" s="37">
        <v>135</v>
      </c>
      <c r="G72" s="37">
        <v>0</v>
      </c>
      <c r="H72" s="37">
        <v>20</v>
      </c>
      <c r="I72" s="13">
        <v>0.30412371134020616</v>
      </c>
      <c r="J72" s="14">
        <v>0.69587628865979378</v>
      </c>
      <c r="K72" s="14">
        <v>0</v>
      </c>
      <c r="L72" s="13">
        <f>H72/(F72+G72)</f>
        <v>0.14814814814814814</v>
      </c>
    </row>
    <row r="73" spans="1:14" x14ac:dyDescent="0.3">
      <c r="A73" s="51"/>
      <c r="B73" s="3" t="s">
        <v>52</v>
      </c>
      <c r="C73" s="31"/>
      <c r="D73" s="37">
        <v>1123</v>
      </c>
      <c r="E73" s="37">
        <v>305</v>
      </c>
      <c r="F73" s="37">
        <v>775</v>
      </c>
      <c r="G73" s="37">
        <v>43</v>
      </c>
      <c r="H73" s="37">
        <v>112</v>
      </c>
      <c r="I73" s="13">
        <v>0.27159394479073912</v>
      </c>
      <c r="J73" s="14">
        <v>0.69011576135351738</v>
      </c>
      <c r="K73" s="14">
        <v>3.8290293855743542E-2</v>
      </c>
      <c r="L73" s="13">
        <f>H73/(F73+G73)</f>
        <v>0.13691931540342298</v>
      </c>
    </row>
    <row r="74" spans="1:14" x14ac:dyDescent="0.3">
      <c r="A74" s="51"/>
      <c r="B74" s="3" t="s">
        <v>47</v>
      </c>
      <c r="C74" s="31"/>
      <c r="D74" s="37">
        <v>773</v>
      </c>
      <c r="E74" s="37">
        <v>102</v>
      </c>
      <c r="F74" s="37">
        <v>520</v>
      </c>
      <c r="G74" s="37">
        <v>151</v>
      </c>
      <c r="H74" s="37">
        <v>31</v>
      </c>
      <c r="I74" s="13">
        <v>0.13195342820181113</v>
      </c>
      <c r="J74" s="14">
        <v>0.6727037516170763</v>
      </c>
      <c r="K74" s="14">
        <v>0.19534282018111254</v>
      </c>
      <c r="L74" s="13">
        <f>H74/(F74+G74)</f>
        <v>4.6199701937406856E-2</v>
      </c>
    </row>
    <row r="75" spans="1:14" x14ac:dyDescent="0.3">
      <c r="A75" s="51"/>
      <c r="B75" s="3" t="s">
        <v>48</v>
      </c>
      <c r="C75" s="31"/>
      <c r="D75" s="37">
        <v>1293</v>
      </c>
      <c r="E75" s="37">
        <v>648</v>
      </c>
      <c r="F75" s="37">
        <v>645</v>
      </c>
      <c r="G75" s="37">
        <v>0</v>
      </c>
      <c r="H75" s="37">
        <v>40</v>
      </c>
      <c r="I75" s="13">
        <v>0.50116009280742457</v>
      </c>
      <c r="J75" s="14">
        <v>0.49883990719257543</v>
      </c>
      <c r="K75" s="14">
        <v>0</v>
      </c>
      <c r="L75" s="13">
        <f>H75/(F75+G75)</f>
        <v>6.2015503875968991E-2</v>
      </c>
    </row>
    <row r="76" spans="1:14" x14ac:dyDescent="0.3">
      <c r="A76" s="51"/>
      <c r="B76" s="3" t="s">
        <v>50</v>
      </c>
      <c r="C76" s="31"/>
      <c r="D76" s="37">
        <v>184</v>
      </c>
      <c r="E76" s="37">
        <v>99</v>
      </c>
      <c r="F76" s="37">
        <v>85</v>
      </c>
      <c r="G76" s="37">
        <v>0</v>
      </c>
      <c r="H76" s="37">
        <v>9</v>
      </c>
      <c r="I76" s="13">
        <v>0.53804347826086951</v>
      </c>
      <c r="J76" s="14">
        <v>0.46195652173913043</v>
      </c>
      <c r="K76" s="14">
        <v>0</v>
      </c>
      <c r="L76" s="13">
        <f>H76/(F76+G76)</f>
        <v>0.10588235294117647</v>
      </c>
    </row>
    <row r="77" spans="1:14" x14ac:dyDescent="0.3">
      <c r="A77" s="51"/>
      <c r="B77" s="3" t="s">
        <v>76</v>
      </c>
      <c r="C77" s="31"/>
      <c r="D77" s="52">
        <v>8581</v>
      </c>
      <c r="E77" s="52">
        <v>3730</v>
      </c>
      <c r="F77" s="52">
        <v>2890</v>
      </c>
      <c r="G77" s="52">
        <v>1961</v>
      </c>
      <c r="H77" s="52">
        <v>932</v>
      </c>
      <c r="I77" s="13">
        <v>0.4346812725789535</v>
      </c>
      <c r="J77" s="14">
        <v>0.33679058384803634</v>
      </c>
      <c r="K77" s="14">
        <v>0.22852814357301013</v>
      </c>
      <c r="L77" s="13">
        <f>H77/(F77+G77)</f>
        <v>0.19212533498247783</v>
      </c>
    </row>
    <row r="78" spans="1:14" ht="14.25" thickBot="1" x14ac:dyDescent="0.35">
      <c r="A78" s="53"/>
      <c r="B78" s="6" t="s">
        <v>54</v>
      </c>
      <c r="C78" s="33"/>
      <c r="D78" s="54">
        <v>852</v>
      </c>
      <c r="E78" s="54">
        <v>64</v>
      </c>
      <c r="F78" s="54">
        <v>277</v>
      </c>
      <c r="G78" s="54">
        <v>511</v>
      </c>
      <c r="H78" s="54">
        <v>8</v>
      </c>
      <c r="I78" s="16">
        <v>7.5117370892018781E-2</v>
      </c>
      <c r="J78" s="17">
        <v>0.32511737089201875</v>
      </c>
      <c r="K78" s="17">
        <v>0.59976525821596249</v>
      </c>
      <c r="L78" s="16">
        <f>H78/(F78+G78)</f>
        <v>1.015228426395939E-2</v>
      </c>
    </row>
    <row r="79" spans="1:14" ht="14.25" thickTop="1" x14ac:dyDescent="0.3">
      <c r="A79" s="55" t="s">
        <v>77</v>
      </c>
      <c r="B79" s="42"/>
      <c r="C79" s="43"/>
      <c r="D79" s="44">
        <f>D44+D64</f>
        <v>16306</v>
      </c>
      <c r="E79" s="44">
        <f>E44+E64</f>
        <v>5681</v>
      </c>
      <c r="F79" s="44">
        <f>F44+F64</f>
        <v>7912</v>
      </c>
      <c r="G79" s="44">
        <f>G44+G64</f>
        <v>2713</v>
      </c>
      <c r="H79" s="44">
        <f>H44+H64</f>
        <v>1335</v>
      </c>
      <c r="I79" s="19">
        <f>E79/D79</f>
        <v>0.34839936219796391</v>
      </c>
      <c r="J79" s="20">
        <f>F79/D79</f>
        <v>0.48522016435667853</v>
      </c>
      <c r="K79" s="20">
        <f>G79/D79</f>
        <v>0.16638047344535753</v>
      </c>
      <c r="L79" s="19">
        <f t="shared" ref="L68:L79" si="9">H79/(F79+G79)</f>
        <v>0.12564705882352942</v>
      </c>
    </row>
    <row r="99" spans="2:2" x14ac:dyDescent="0.3">
      <c r="B99" s="1"/>
    </row>
    <row r="100" spans="2:2" x14ac:dyDescent="0.3">
      <c r="B100" s="1"/>
    </row>
    <row r="101" spans="2:2" x14ac:dyDescent="0.3">
      <c r="B101" s="1"/>
    </row>
  </sheetData>
  <sortState ref="A68:L78">
    <sortCondition descending="1" ref="J68:J78"/>
  </sortState>
  <mergeCells count="1">
    <mergeCell ref="A1:L1"/>
  </mergeCells>
  <phoneticPr fontId="3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assembly</dc:creator>
  <cp:lastModifiedBy>assembly</cp:lastModifiedBy>
  <cp:lastPrinted>2014-10-09T06:10:58Z</cp:lastPrinted>
  <dcterms:created xsi:type="dcterms:W3CDTF">2014-10-07T06:42:34Z</dcterms:created>
  <dcterms:modified xsi:type="dcterms:W3CDTF">2014-10-13T00:03:27Z</dcterms:modified>
</cp:coreProperties>
</file>